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4\Financijski izvještaj\"/>
    </mc:Choice>
  </mc:AlternateContent>
  <xr:revisionPtr revIDLastSave="0" documentId="8_{95956547-EDE0-4C0F-BFDB-919FBDC3D45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pći dio " sheetId="6" r:id="rId1"/>
    <sheet name="Prihodi i rashodi po ek.klas." sheetId="4" r:id="rId2"/>
    <sheet name="Prihodi i rashodi-izvori" sheetId="7" r:id="rId3"/>
    <sheet name="Rashodi i izdaci-iz.fin,ek i pr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7" l="1"/>
  <c r="E23" i="7"/>
  <c r="F17" i="7"/>
  <c r="F18" i="7"/>
  <c r="F19" i="7"/>
  <c r="F20" i="7"/>
  <c r="F21" i="7"/>
  <c r="F22" i="7"/>
  <c r="F8" i="7"/>
  <c r="F9" i="7"/>
  <c r="F10" i="7"/>
  <c r="F4" i="7"/>
  <c r="F5" i="7"/>
  <c r="F6" i="7"/>
  <c r="F7" i="7"/>
  <c r="F16" i="7"/>
  <c r="F3" i="7"/>
  <c r="B23" i="7"/>
  <c r="B10" i="7"/>
  <c r="E17" i="7"/>
  <c r="E18" i="7"/>
  <c r="E19" i="7"/>
  <c r="E20" i="7"/>
  <c r="E21" i="7"/>
  <c r="E16" i="7"/>
  <c r="E10" i="7"/>
  <c r="E4" i="7"/>
  <c r="E5" i="7"/>
  <c r="E6" i="7"/>
  <c r="E7" i="7"/>
  <c r="E8" i="7"/>
  <c r="E3" i="7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31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1" i="4"/>
  <c r="F22" i="4"/>
  <c r="F23" i="4"/>
  <c r="F24" i="4"/>
  <c r="F25" i="4"/>
  <c r="F26" i="4"/>
  <c r="F27" i="4"/>
  <c r="F28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1" i="4"/>
  <c r="E22" i="4"/>
  <c r="E23" i="4"/>
  <c r="E24" i="4"/>
  <c r="E25" i="4"/>
  <c r="E26" i="4"/>
  <c r="E27" i="4"/>
  <c r="E28" i="4"/>
  <c r="F5" i="4"/>
  <c r="E5" i="4"/>
  <c r="C40" i="4"/>
  <c r="C62" i="4"/>
  <c r="C52" i="4"/>
  <c r="C45" i="4"/>
  <c r="C23" i="7"/>
  <c r="C10" i="7"/>
  <c r="D23" i="7"/>
  <c r="F23" i="7" s="1"/>
  <c r="D10" i="7"/>
  <c r="I231" i="5"/>
  <c r="H231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6" i="5"/>
  <c r="I7" i="5"/>
  <c r="I8" i="5"/>
  <c r="I9" i="5"/>
  <c r="I10" i="5"/>
  <c r="I11" i="5"/>
  <c r="I12" i="5"/>
  <c r="I13" i="5"/>
  <c r="I14" i="5"/>
  <c r="I15" i="5"/>
  <c r="I16" i="5"/>
  <c r="I17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6" i="5"/>
  <c r="H7" i="5"/>
  <c r="H8" i="5"/>
  <c r="H9" i="5"/>
  <c r="H10" i="5"/>
  <c r="H12" i="5"/>
  <c r="H13" i="5"/>
  <c r="H14" i="5"/>
  <c r="D45" i="4"/>
  <c r="D52" i="4"/>
  <c r="D62" i="4"/>
  <c r="I5" i="5"/>
  <c r="H5" i="5"/>
  <c r="G28" i="5"/>
  <c r="F28" i="5"/>
  <c r="G18" i="5"/>
  <c r="F18" i="5"/>
  <c r="F7" i="5"/>
  <c r="F11" i="5"/>
  <c r="H11" i="5" s="1"/>
  <c r="G11" i="5"/>
  <c r="G7" i="5"/>
  <c r="E135" i="5"/>
  <c r="E140" i="5"/>
  <c r="E126" i="5"/>
  <c r="E18" i="5"/>
  <c r="E28" i="5"/>
  <c r="E7" i="5"/>
  <c r="E11" i="5"/>
</calcChain>
</file>

<file path=xl/sharedStrings.xml><?xml version="1.0" encoding="utf-8"?>
<sst xmlns="http://schemas.openxmlformats.org/spreadsheetml/2006/main" count="391" uniqueCount="251">
  <si>
    <t>Oznaka</t>
  </si>
  <si>
    <t>Razlika - višak/manjak</t>
  </si>
  <si>
    <t xml:space="preserve"> PRIHODI UKUPNO</t>
  </si>
  <si>
    <t>RASHODI UKUPNO</t>
  </si>
  <si>
    <t>Neto zaduživanje/financiranje</t>
  </si>
  <si>
    <t>3235-Zakupnine i najamnine</t>
  </si>
  <si>
    <t xml:space="preserve">Ostvarenje preth. god. </t>
  </si>
  <si>
    <t xml:space="preserve">PRIHODI I RASHODI </t>
  </si>
  <si>
    <t xml:space="preserve">Predsjednica školskog odbora: </t>
  </si>
  <si>
    <t xml:space="preserve">školskog odbora </t>
  </si>
  <si>
    <t>OPĆI DIO - RAČUN PRIHODA I RASHODA</t>
  </si>
  <si>
    <t>Prihodi poslovanja</t>
  </si>
  <si>
    <t>Prihodi od prodaje nefinancijske imovine</t>
  </si>
  <si>
    <t>Rashodi poslovanja</t>
  </si>
  <si>
    <t>Rashodi za nabavu nefinancijske imovine</t>
  </si>
  <si>
    <t>RAČUN FINANCIRANJA</t>
  </si>
  <si>
    <t xml:space="preserve">Ravnatelj škole: </t>
  </si>
  <si>
    <t xml:space="preserve">Rashodi i izdaci po izvorima financiranja, ekonomskoj i programskoj  klasifikaciji </t>
  </si>
  <si>
    <t>OPĆI DIO</t>
  </si>
  <si>
    <t>6 Prihodi poslovanja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</si>
  <si>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</si>
  <si>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</si>
  <si>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</si>
  <si>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</si>
  <si>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</si>
  <si>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</si>
  <si>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</si>
  <si>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</si>
  <si>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</si>
  <si>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</si>
  <si>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663-Donacije od pravnih i fiz.osoba</t>
  </si>
  <si>
    <t>6631-Tekuće donacije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</si>
  <si>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</si>
  <si>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</si>
  <si>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nabavu nefinancijske imovine</t>
  </si>
  <si>
    <t>922 VIŠAK PRIHODA</t>
  </si>
  <si>
    <t>SVEUKUPNO PRIHODI+VIŠAK PRIHODA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</si>
  <si>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</si>
  <si>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</si>
  <si>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</si>
  <si>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</si>
  <si>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</si>
  <si>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</si>
  <si>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</si>
  <si>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</si>
  <si>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</si>
  <si>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</si>
  <si>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</si>
  <si>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</si>
  <si>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</si>
  <si>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</si>
  <si>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</si>
  <si>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</si>
  <si>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</si>
  <si>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</si>
  <si>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</si>
  <si>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</si>
  <si>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</si>
  <si>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</si>
  <si>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</si>
  <si>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</si>
  <si>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</si>
  <si>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</si>
  <si>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</si>
  <si>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</si>
  <si>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</si>
  <si>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</si>
  <si>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</si>
  <si>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</si>
  <si>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</si>
  <si>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</si>
  <si>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</si>
  <si>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</si>
  <si>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</si>
  <si>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</si>
  <si>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</si>
  <si>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4227 Uređaji, strojevi i oprema za ostale namjene</t>
  </si>
  <si>
    <t>424 Knjige, umjetnička djela i ostale izložbene vrijednosti</t>
  </si>
  <si>
    <t>SVEUKUPNO RASHODI</t>
  </si>
  <si>
    <t>SVEUKUPNO PRIHODI:</t>
  </si>
  <si>
    <t>SVEUKUPNO RASHODI:</t>
  </si>
  <si>
    <t>RASHODI PO IZVORIMA FINANCIRANJA</t>
  </si>
  <si>
    <t xml:space="preserve">                           PRIHODI PO IZVORIMA FIHNANCIIRANJA </t>
  </si>
  <si>
    <t xml:space="preserve">Izvještaj je usvojen na sjednici </t>
  </si>
  <si>
    <t>Primici od financijske imovine i zaduživanja</t>
  </si>
  <si>
    <t>Izdaci za financijsku imovinu i otplate zajmova</t>
  </si>
  <si>
    <t>Račun rashoda-naziv računa</t>
  </si>
  <si>
    <t>4241-Knjige u knižnicama</t>
  </si>
  <si>
    <t>4 RASHODI ZA NABAVU NEFINANCIJSKE IMOVINE</t>
  </si>
  <si>
    <t>42 RASHODI ZA NABAVU PROIZVEDENE DUGOTRAJNE IMOVINE</t>
  </si>
  <si>
    <t xml:space="preserve"> RAČUN PRIHODA I RASHODA</t>
  </si>
  <si>
    <t>639 Prijenosi između proračunskih korisnika istog proračuna</t>
  </si>
  <si>
    <t>6391- Tekući prijenosi između proračunskih korisnika istog proračuna</t>
  </si>
  <si>
    <t>6393- Tekući prijenosi između proračunskih korisnika istog proračuna temeljem prijenosa EU sredstzava</t>
  </si>
  <si>
    <t>Vlastiti prihodi</t>
  </si>
  <si>
    <t xml:space="preserve">Višak/manjak prihoda </t>
  </si>
  <si>
    <t>Donacije</t>
  </si>
  <si>
    <t xml:space="preserve">Vlastiti prihodi </t>
  </si>
  <si>
    <t xml:space="preserve">42411 Školski udžbenici </t>
  </si>
  <si>
    <t xml:space="preserve">4241 Knjige u knjižnici </t>
  </si>
  <si>
    <t>3214 Ostale naknade troškova zaposlenima</t>
  </si>
  <si>
    <t>Opći prihodi i primitci</t>
  </si>
  <si>
    <t xml:space="preserve">Prihodi za posebne namjene </t>
  </si>
  <si>
    <t>Pomoći</t>
  </si>
  <si>
    <t xml:space="preserve">Pomoći </t>
  </si>
  <si>
    <t>PRIHODI I RASHODI PREMA EKONOMSKOJ KLASIFIKACIJI</t>
  </si>
  <si>
    <t>Indeks 5./2.</t>
  </si>
  <si>
    <t>Indeks 4./1. (6.)</t>
  </si>
  <si>
    <t>Konto</t>
  </si>
  <si>
    <t>RASHODI POSLOVANJA</t>
  </si>
  <si>
    <t>Plaće za redovan rad</t>
  </si>
  <si>
    <t>Ostali rashodi za zaposlene</t>
  </si>
  <si>
    <t>Doprinosi za zdravstveno osiguranje</t>
  </si>
  <si>
    <t>Doprinosi za obavezno zdravstveno osiguranje</t>
  </si>
  <si>
    <t xml:space="preserve"> MATERIJALNI RASHODI</t>
  </si>
  <si>
    <t>NAKNADE TROŠKOVA ZAPOSLENICIMA</t>
  </si>
  <si>
    <t>Službena putovanja</t>
  </si>
  <si>
    <t>Naknade za prijevoz na posao i s posla</t>
  </si>
  <si>
    <t>Stručno usavršavanje zaposlenika</t>
  </si>
  <si>
    <t xml:space="preserve"> NAKNADE TROŠKOVA ZAPOSLENICIMA</t>
  </si>
  <si>
    <t>MATERIJALNI RASHODI</t>
  </si>
  <si>
    <t>Uredski materijal</t>
  </si>
  <si>
    <t>Energija</t>
  </si>
  <si>
    <t>Materijali i dijelovi za tekuć.i inves.održ.</t>
  </si>
  <si>
    <t>Sitni inventar i auto gume</t>
  </si>
  <si>
    <t>Službena, radna i zaštitna odjeća i obuća</t>
  </si>
  <si>
    <t>Materijal i sirovine</t>
  </si>
  <si>
    <t>RASHODI ZA USLUGE</t>
  </si>
  <si>
    <t>Usluge telefona ,pošte i prijevoza</t>
  </si>
  <si>
    <t>Usluge tekuć.i investic.održavanja</t>
  </si>
  <si>
    <t>Usluge promidžbe i informiranja</t>
  </si>
  <si>
    <t>Komunalne usluge</t>
  </si>
  <si>
    <t>Zakupnine i najamnine</t>
  </si>
  <si>
    <t xml:space="preserve">Zdravstvene usluge 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</si>
  <si>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</si>
  <si>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</si>
  <si>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</si>
  <si>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</si>
  <si>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</si>
  <si>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</si>
  <si>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Ostali nespom.rashodi poslovanja</t>
  </si>
  <si>
    <t xml:space="preserve"> RASHODI ZA NABAVU NEFINANCIJSKE IMOVINE</t>
  </si>
  <si>
    <t>RASHODI ZA NABAVU PROIZVEDENE DUGOTRAJNE IMOVINE</t>
  </si>
  <si>
    <t>POSTROJENJA I OPREMA</t>
  </si>
  <si>
    <t>Uredska oprema i namještaj</t>
  </si>
  <si>
    <t>RASHODI ZA ZAPOSLENE</t>
  </si>
  <si>
    <t>Naknade troškova zaposlenima</t>
  </si>
  <si>
    <t>Rashodi za materijal i energiju</t>
  </si>
  <si>
    <t>Rashodi za usluge</t>
  </si>
  <si>
    <t>Ostali rashodi poslovanja</t>
  </si>
  <si>
    <t>Ostali nespomenutu rashodi</t>
  </si>
  <si>
    <t>Izvor financiranja</t>
  </si>
  <si>
    <t xml:space="preserve">MATERIJALNI RASHODI </t>
  </si>
  <si>
    <t>RASHODI ZA NABAVU NEFINANCIJSKE IMOVINE</t>
  </si>
  <si>
    <t>Uređaji, strojevi i oprema za ostale namjene</t>
  </si>
  <si>
    <t>Prihod za posebne namjene 65</t>
  </si>
  <si>
    <t>Vlastiti prihod 66</t>
  </si>
  <si>
    <t>Opći prihodi i primici 671</t>
  </si>
  <si>
    <t>Plaće za zaposlene</t>
  </si>
  <si>
    <t>Pomoći MZO plaće 63</t>
  </si>
  <si>
    <t>Novčana nak.posl.zbog.nezapoš. osoba s invalid.</t>
  </si>
  <si>
    <t>OSTALI NESP. RASHODI POSLOVANJA</t>
  </si>
  <si>
    <t>Pomoći MZO ostali rashodi 63</t>
  </si>
  <si>
    <t xml:space="preserve">Ostale naknade građanima i kućanstvima </t>
  </si>
  <si>
    <t>Ostali nesp. rashodi poslovanja</t>
  </si>
  <si>
    <t>Ostale naknade troškova zaposlenima</t>
  </si>
  <si>
    <t xml:space="preserve">Naknada troškova zaposlenima </t>
  </si>
  <si>
    <t>Ostali nespomenuti rashodi</t>
  </si>
  <si>
    <t xml:space="preserve">Ostali nespomenuti rashodi poslovanja </t>
  </si>
  <si>
    <t>RASHODI POLOVANJA</t>
  </si>
  <si>
    <t>Javne potrebe u prosvjeti 110</t>
  </si>
  <si>
    <t xml:space="preserve">Podizanje kvalitete i stndarda u šk. - 42  Višak poslovanja </t>
  </si>
  <si>
    <t>Postrojenja i oprema</t>
  </si>
  <si>
    <t>Laboratorijske usluge</t>
  </si>
  <si>
    <t>Tekuće donacije</t>
  </si>
  <si>
    <t>Indeks 4./3.</t>
  </si>
  <si>
    <t>Indeks 4./2.</t>
  </si>
  <si>
    <t>Ostala nematerijalna proizvedena imovina</t>
  </si>
  <si>
    <t xml:space="preserve"> Shema školskog voća i povrća</t>
  </si>
  <si>
    <t>Namirnice</t>
  </si>
  <si>
    <t>Plaće za redovan rad - 2022/2023</t>
  </si>
  <si>
    <t xml:space="preserve">Ostali rashodi za zaposlene </t>
  </si>
  <si>
    <t>Doprinosi za obavezno zdravstveno osiguranje 2022/2023</t>
  </si>
  <si>
    <t>Plaće za redovan rad 2022/2023</t>
  </si>
  <si>
    <t>Indeks 5./3.</t>
  </si>
  <si>
    <t xml:space="preserve">638 Pomoći temeljem prijenosa EU sredstava </t>
  </si>
  <si>
    <t>6381 Tekuće pomoći temeljem prijenosa EU sredstava</t>
  </si>
  <si>
    <t>67 Prihodi iz nadležnog proračuna</t>
  </si>
  <si>
    <t>426 Nematerijalna proizvedena imovina</t>
  </si>
  <si>
    <t>4264 Ostala nematerijalna proizvedena imovina</t>
  </si>
  <si>
    <t>Indeks 4./2. (5.)</t>
  </si>
  <si>
    <t>VIŠKOVI / MANJKOVI</t>
  </si>
  <si>
    <t>Ostvarenje/Izvršenje 2022.god</t>
  </si>
  <si>
    <t>Ukupan donos viška manjka/ iz prethode(ih)godina</t>
  </si>
  <si>
    <t>Višak iz prethode(ih)godina koji će se rasporediti</t>
  </si>
  <si>
    <t>Brojčana oznaka i naziv računa prihoda i rashoda</t>
  </si>
  <si>
    <t xml:space="preserve">IZVJEŠTAJ O IZVRŠENJU FINANCIJSKOG PLANA ZA  RAZDOBLJE 01.01-31.12.2023. GODINE </t>
  </si>
  <si>
    <t>Ostvarenje/Izvršenje 2022.</t>
  </si>
  <si>
    <t>Izvorni Plan/Rebalans 2023</t>
  </si>
  <si>
    <t>Ostvarenje/Izvršenje  2023</t>
  </si>
  <si>
    <t>Ostvarenje/Izvršenje 2022</t>
  </si>
  <si>
    <t>Plan 2023</t>
  </si>
  <si>
    <t>Ostvarenje/Izvršenje 2023.god</t>
  </si>
  <si>
    <t>Ostvarenje 2022.god</t>
  </si>
  <si>
    <t xml:space="preserve">Izvorni Plan/Rebalans 2023. </t>
  </si>
  <si>
    <t>Ostvarenje /Izvršenje 2023.</t>
  </si>
  <si>
    <t>Ostvarenje 2022. god. (1.)</t>
  </si>
  <si>
    <t>Plan 2023 (2.)</t>
  </si>
  <si>
    <t>Ostvarenje  2023.(4.)</t>
  </si>
  <si>
    <t>Plan 2023. (2.)</t>
  </si>
  <si>
    <t>Ostvarenje 2023.(4.)</t>
  </si>
  <si>
    <t>Ostvarenje 2022</t>
  </si>
  <si>
    <t>Ostvarenje 2023.</t>
  </si>
  <si>
    <t xml:space="preserve"> Izvorni Plan/Rebalans 2023</t>
  </si>
  <si>
    <t xml:space="preserve">Ivan Hrabrov, prof. </t>
  </si>
  <si>
    <t>Inkluzija - korak bliže društvu bez prepreka 2022/2023</t>
  </si>
  <si>
    <t>Pomoći JLS Općina Pašman</t>
  </si>
  <si>
    <t>Pomoći JLS Općina Tkon</t>
  </si>
  <si>
    <t>Sportska i glazbena oprema</t>
  </si>
  <si>
    <t>KNJIGE</t>
  </si>
  <si>
    <t xml:space="preserve">Knjige u knjižnici </t>
  </si>
  <si>
    <t>Projekt ERASMUS+ KA122 -42  Višak poslovanja</t>
  </si>
  <si>
    <t>Naknada troškova zaposlenima</t>
  </si>
  <si>
    <t>Prehrana u riziku od siromaštva -54</t>
  </si>
  <si>
    <t xml:space="preserve">Rashodi za usluge </t>
  </si>
  <si>
    <t>6,752,33</t>
  </si>
  <si>
    <t>6632-Kapitalne donacije</t>
  </si>
  <si>
    <t>3296 Troškovi sudskih postupaka</t>
  </si>
  <si>
    <t>3433 Zatezne kamate</t>
  </si>
  <si>
    <t>343 Financijski rashodi</t>
  </si>
  <si>
    <t>381 Tekuće donacije</t>
  </si>
  <si>
    <t>3812 Tekuće donacije u naravi</t>
  </si>
  <si>
    <t>4222 Komunikacijska oprema</t>
  </si>
  <si>
    <t>4223 Oprema za održavanje i zaštitu</t>
  </si>
  <si>
    <t>Knjige</t>
  </si>
  <si>
    <t>Projekt ERASMUS+ KK122-Tate za pet-42 Višak poslovanja</t>
  </si>
  <si>
    <t>Troškovi sudskih postupaka</t>
  </si>
  <si>
    <t>Prehrana u riziku od siromaštva -12</t>
  </si>
  <si>
    <t>Namirnice (2022/2023)-54</t>
  </si>
  <si>
    <t>Materijal za hig. potrebe i njegu</t>
  </si>
  <si>
    <t>Projekt ERASMUS+ KK122 Budućnost na otoku OŠ Neviđane</t>
  </si>
  <si>
    <t>Naknada za smještaj na sl. putu u inoz.</t>
  </si>
  <si>
    <t>Projekt ERASMUS+ KK122-Tate za pet</t>
  </si>
  <si>
    <t>Projekt Pomoćnici u nastavi  2022/2023</t>
  </si>
  <si>
    <t>4226 Sportska i glazbena oprema</t>
  </si>
  <si>
    <t>Namirnice (63931)</t>
  </si>
  <si>
    <t>Namirnice (63911)</t>
  </si>
  <si>
    <t>3233 Usl.promidžbe i informiranja</t>
  </si>
  <si>
    <t>0,,00</t>
  </si>
  <si>
    <t>26.ožujka. 2024. godine</t>
  </si>
  <si>
    <t>Ivana Medić, mag.prim.educ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</si>
</sst>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color theme="1"/>
      <name val="Arial"/>
      <family val="2"/>
      <charset val="238"/>
    </font>
    <font>
      <b/>
      <i/>
      <sz val="9"/>
      <color theme="1"/>
      <name val="Verdana"/>
      <family val="2"/>
      <charset val="238"/>
    </font>
    <font>
      <b/>
      <i/>
      <u/>
      <sz val="9"/>
      <color theme="1"/>
      <name val="Verdana"/>
      <family val="2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2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/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right" wrapText="1"/>
    </xf>
    <xf numFmtId="0" fontId="20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wrapText="1"/>
    </xf>
    <xf numFmtId="4" fontId="25" fillId="33" borderId="10" xfId="0" applyNumberFormat="1" applyFont="1" applyFill="1" applyBorder="1" applyAlignment="1">
      <alignment horizontal="right" wrapText="1"/>
    </xf>
    <xf numFmtId="4" fontId="26" fillId="33" borderId="10" xfId="0" applyNumberFormat="1" applyFont="1" applyFill="1" applyBorder="1" applyAlignment="1">
      <alignment horizontal="right" wrapText="1" indent="1"/>
    </xf>
    <xf numFmtId="4" fontId="26" fillId="33" borderId="10" xfId="0" applyNumberFormat="1" applyFont="1" applyFill="1" applyBorder="1" applyAlignment="1">
      <alignment horizontal="right" wrapText="1"/>
    </xf>
    <xf numFmtId="4" fontId="25" fillId="33" borderId="10" xfId="0" applyNumberFormat="1" applyFont="1" applyFill="1" applyBorder="1" applyAlignment="1">
      <alignment horizontal="right" wrapText="1" indent="1"/>
    </xf>
    <xf numFmtId="0" fontId="26" fillId="33" borderId="12" xfId="0" applyFont="1" applyFill="1" applyBorder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4" fontId="25" fillId="33" borderId="11" xfId="0" applyNumberFormat="1" applyFont="1" applyFill="1" applyBorder="1" applyAlignment="1">
      <alignment horizontal="right" wrapText="1"/>
    </xf>
    <xf numFmtId="4" fontId="25" fillId="33" borderId="0" xfId="0" applyNumberFormat="1" applyFont="1" applyFill="1" applyAlignment="1">
      <alignment horizontal="right" wrapText="1" indent="1"/>
    </xf>
    <xf numFmtId="4" fontId="28" fillId="33" borderId="0" xfId="0" applyNumberFormat="1" applyFont="1" applyFill="1" applyAlignment="1">
      <alignment horizontal="right" wrapText="1" indent="1"/>
    </xf>
    <xf numFmtId="0" fontId="25" fillId="33" borderId="11" xfId="0" applyFont="1" applyFill="1" applyBorder="1" applyAlignment="1">
      <alignment horizontal="left" wrapText="1"/>
    </xf>
    <xf numFmtId="0" fontId="30" fillId="0" borderId="0" xfId="0" applyFont="1" applyAlignment="1">
      <alignment horizontal="left" indent="1"/>
    </xf>
    <xf numFmtId="0" fontId="30" fillId="0" borderId="13" xfId="0" applyFont="1" applyBorder="1" applyAlignment="1">
      <alignment horizontal="left" vertical="center"/>
    </xf>
    <xf numFmtId="0" fontId="25" fillId="35" borderId="1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left" wrapText="1"/>
    </xf>
    <xf numFmtId="4" fontId="25" fillId="33" borderId="16" xfId="0" applyNumberFormat="1" applyFont="1" applyFill="1" applyBorder="1" applyAlignment="1">
      <alignment horizontal="right" wrapText="1"/>
    </xf>
    <xf numFmtId="0" fontId="25" fillId="33" borderId="22" xfId="0" applyFont="1" applyFill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32" fillId="0" borderId="0" xfId="0" applyFont="1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horizontal="right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left" vertical="center" wrapText="1"/>
    </xf>
    <xf numFmtId="0" fontId="25" fillId="35" borderId="23" xfId="0" applyFont="1" applyFill="1" applyBorder="1" applyAlignment="1" applyProtection="1">
      <alignment horizontal="center" vertical="center" wrapText="1"/>
      <protection locked="0"/>
    </xf>
    <xf numFmtId="0" fontId="25" fillId="35" borderId="19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NumberFormat="1" applyFont="1" applyBorder="1" applyAlignment="1">
      <alignment horizontal="right" wrapText="1"/>
    </xf>
    <xf numFmtId="0" fontId="25" fillId="36" borderId="12" xfId="0" applyFont="1" applyFill="1" applyBorder="1" applyAlignment="1">
      <alignment horizontal="left" wrapText="1"/>
    </xf>
    <xf numFmtId="0" fontId="25" fillId="36" borderId="10" xfId="0" applyFont="1" applyFill="1" applyBorder="1" applyAlignment="1">
      <alignment horizontal="left" wrapText="1"/>
    </xf>
    <xf numFmtId="4" fontId="25" fillId="36" borderId="10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/>
    </xf>
    <xf numFmtId="4" fontId="25" fillId="36" borderId="10" xfId="0" applyNumberFormat="1" applyFont="1" applyFill="1" applyBorder="1" applyAlignment="1">
      <alignment horizontal="right" wrapText="1" indent="1"/>
    </xf>
    <xf numFmtId="0" fontId="25" fillId="36" borderId="17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4" fontId="25" fillId="0" borderId="10" xfId="0" applyNumberFormat="1" applyFont="1" applyBorder="1" applyAlignment="1">
      <alignment horizontal="right" wrapText="1"/>
    </xf>
    <xf numFmtId="0" fontId="25" fillId="35" borderId="12" xfId="0" applyFont="1" applyFill="1" applyBorder="1" applyAlignment="1">
      <alignment horizontal="left" wrapText="1"/>
    </xf>
    <xf numFmtId="4" fontId="26" fillId="36" borderId="10" xfId="0" applyNumberFormat="1" applyFont="1" applyFill="1" applyBorder="1" applyAlignment="1">
      <alignment horizontal="right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 wrapText="1"/>
    </xf>
    <xf numFmtId="0" fontId="25" fillId="34" borderId="12" xfId="0" applyFont="1" applyFill="1" applyBorder="1" applyAlignment="1">
      <alignment horizontal="left" wrapText="1"/>
    </xf>
    <xf numFmtId="4" fontId="25" fillId="34" borderId="10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indent="1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25" fillId="36" borderId="28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wrapText="1"/>
    </xf>
    <xf numFmtId="4" fontId="26" fillId="33" borderId="10" xfId="0" applyNumberFormat="1" applyFont="1" applyFill="1" applyBorder="1" applyAlignment="1">
      <alignment wrapText="1"/>
    </xf>
    <xf numFmtId="4" fontId="25" fillId="36" borderId="10" xfId="0" applyNumberFormat="1" applyFont="1" applyFill="1" applyBorder="1" applyAlignment="1">
      <alignment wrapText="1"/>
    </xf>
    <xf numFmtId="4" fontId="25" fillId="34" borderId="10" xfId="0" applyNumberFormat="1" applyFont="1" applyFill="1" applyBorder="1" applyAlignment="1">
      <alignment wrapText="1"/>
    </xf>
    <xf numFmtId="4" fontId="22" fillId="0" borderId="0" xfId="0" applyNumberFormat="1" applyFont="1" applyAlignment="1">
      <alignment wrapText="1"/>
    </xf>
    <xf numFmtId="4" fontId="26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horizontal="right" wrapText="1" indent="1"/>
    </xf>
    <xf numFmtId="0" fontId="25" fillId="36" borderId="34" xfId="0" applyFont="1" applyFill="1" applyBorder="1" applyAlignment="1">
      <alignment horizontal="left" wrapText="1"/>
    </xf>
    <xf numFmtId="4" fontId="25" fillId="36" borderId="34" xfId="0" applyNumberFormat="1" applyFont="1" applyFill="1" applyBorder="1" applyAlignment="1">
      <alignment horizontal="right" wrapText="1"/>
    </xf>
    <xf numFmtId="4" fontId="25" fillId="36" borderId="32" xfId="0" applyNumberFormat="1" applyFont="1" applyFill="1" applyBorder="1" applyAlignment="1">
      <alignment horizontal="right" wrapText="1" indent="1"/>
    </xf>
    <xf numFmtId="4" fontId="25" fillId="0" borderId="11" xfId="0" applyNumberFormat="1" applyFont="1" applyBorder="1" applyAlignment="1">
      <alignment horizontal="right" wrapText="1" indent="1"/>
    </xf>
    <xf numFmtId="4" fontId="26" fillId="0" borderId="11" xfId="0" applyNumberFormat="1" applyFont="1" applyBorder="1" applyAlignment="1">
      <alignment horizontal="right" wrapText="1"/>
    </xf>
    <xf numFmtId="4" fontId="25" fillId="0" borderId="13" xfId="0" applyNumberFormat="1" applyFont="1" applyBorder="1" applyAlignment="1">
      <alignment horizontal="right" wrapText="1" indent="1"/>
    </xf>
    <xf numFmtId="4" fontId="25" fillId="33" borderId="32" xfId="0" applyNumberFormat="1" applyFont="1" applyFill="1" applyBorder="1" applyAlignment="1">
      <alignment horizontal="right" wrapText="1" indent="1"/>
    </xf>
    <xf numFmtId="4" fontId="26" fillId="33" borderId="32" xfId="0" applyNumberFormat="1" applyFont="1" applyFill="1" applyBorder="1" applyAlignment="1">
      <alignment horizontal="right" wrapText="1"/>
    </xf>
    <xf numFmtId="4" fontId="25" fillId="36" borderId="11" xfId="0" applyNumberFormat="1" applyFont="1" applyFill="1" applyBorder="1" applyAlignment="1">
      <alignment horizontal="right" wrapText="1" indent="1"/>
    </xf>
    <xf numFmtId="4" fontId="25" fillId="33" borderId="11" xfId="0" applyNumberFormat="1" applyFont="1" applyFill="1" applyBorder="1" applyAlignment="1">
      <alignment horizontal="right" wrapText="1" indent="1"/>
    </xf>
    <xf numFmtId="4" fontId="26" fillId="33" borderId="11" xfId="0" applyNumberFormat="1" applyFont="1" applyFill="1" applyBorder="1" applyAlignment="1">
      <alignment horizontal="right" wrapText="1"/>
    </xf>
    <xf numFmtId="4" fontId="25" fillId="33" borderId="32" xfId="0" applyNumberFormat="1" applyFont="1" applyFill="1" applyBorder="1" applyAlignment="1">
      <alignment horizontal="right" wrapText="1"/>
    </xf>
    <xf numFmtId="4" fontId="25" fillId="0" borderId="33" xfId="0" applyNumberFormat="1" applyFont="1" applyBorder="1" applyAlignment="1">
      <alignment horizontal="right" wrapText="1"/>
    </xf>
    <xf numFmtId="0" fontId="25" fillId="36" borderId="33" xfId="0" applyFont="1" applyFill="1" applyBorder="1" applyAlignment="1">
      <alignment horizontal="left" wrapText="1"/>
    </xf>
    <xf numFmtId="4" fontId="25" fillId="36" borderId="33" xfId="0" applyNumberFormat="1" applyFont="1" applyFill="1" applyBorder="1" applyAlignment="1">
      <alignment horizontal="right" wrapText="1"/>
    </xf>
    <xf numFmtId="4" fontId="25" fillId="35" borderId="10" xfId="0" applyNumberFormat="1" applyFont="1" applyFill="1" applyBorder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4" fontId="25" fillId="36" borderId="32" xfId="0" applyNumberFormat="1" applyFont="1" applyFill="1" applyBorder="1" applyAlignment="1">
      <alignment horizontal="right" wrapText="1"/>
    </xf>
    <xf numFmtId="4" fontId="25" fillId="36" borderId="16" xfId="0" applyNumberFormat="1" applyFont="1" applyFill="1" applyBorder="1" applyAlignment="1">
      <alignment horizontal="right" wrapText="1"/>
    </xf>
    <xf numFmtId="4" fontId="31" fillId="0" borderId="11" xfId="0" applyNumberFormat="1" applyFont="1" applyBorder="1" applyAlignment="1">
      <alignment horizontal="right" wrapText="1"/>
    </xf>
    <xf numFmtId="0" fontId="23" fillId="0" borderId="0" xfId="0" applyFont="1"/>
    <xf numFmtId="2" fontId="25" fillId="33" borderId="10" xfId="0" applyNumberFormat="1" applyFont="1" applyFill="1" applyBorder="1" applyAlignment="1">
      <alignment wrapText="1"/>
    </xf>
    <xf numFmtId="2" fontId="26" fillId="33" borderId="10" xfId="0" applyNumberFormat="1" applyFont="1" applyFill="1" applyBorder="1" applyAlignment="1">
      <alignment wrapText="1"/>
    </xf>
    <xf numFmtId="4" fontId="37" fillId="33" borderId="10" xfId="0" applyNumberFormat="1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left" wrapText="1"/>
    </xf>
    <xf numFmtId="0" fontId="30" fillId="36" borderId="19" xfId="0" applyFont="1" applyFill="1" applyBorder="1" applyAlignment="1">
      <alignment horizontal="left" wrapText="1"/>
    </xf>
    <xf numFmtId="4" fontId="25" fillId="36" borderId="33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horizontal="right" wrapText="1"/>
    </xf>
    <xf numFmtId="4" fontId="26" fillId="0" borderId="16" xfId="0" applyNumberFormat="1" applyFont="1" applyBorder="1" applyAlignment="1">
      <alignment horizontal="right" wrapText="1"/>
    </xf>
    <xf numFmtId="4" fontId="26" fillId="0" borderId="10" xfId="0" applyNumberFormat="1" applyFont="1" applyBorder="1" applyAlignment="1">
      <alignment horizontal="right" wrapText="1" indent="1"/>
    </xf>
    <xf numFmtId="4" fontId="25" fillId="0" borderId="10" xfId="0" applyNumberFormat="1" applyFont="1" applyBorder="1" applyAlignment="1">
      <alignment wrapText="1"/>
    </xf>
    <xf numFmtId="4" fontId="0" fillId="0" borderId="0" xfId="0" applyNumberFormat="1"/>
    <xf numFmtId="4" fontId="25" fillId="0" borderId="32" xfId="0" applyNumberFormat="1" applyFont="1" applyBorder="1" applyAlignment="1">
      <alignment wrapText="1"/>
    </xf>
    <xf numFmtId="4" fontId="27" fillId="0" borderId="0" xfId="0" applyNumberFormat="1" applyFont="1" applyAlignment="1">
      <alignment horizontal="right" wrapText="1"/>
    </xf>
    <xf numFmtId="4" fontId="22" fillId="0" borderId="0" xfId="0" applyNumberFormat="1" applyFont="1"/>
    <xf numFmtId="0" fontId="38" fillId="36" borderId="18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36" borderId="15" xfId="0" applyNumberFormat="1" applyFont="1" applyFill="1" applyBorder="1" applyAlignment="1">
      <alignment horizontal="right" wrapText="1"/>
    </xf>
    <xf numFmtId="4" fontId="38" fillId="36" borderId="11" xfId="0" applyNumberFormat="1" applyFont="1" applyFill="1" applyBorder="1" applyAlignment="1">
      <alignment horizontal="right" wrapText="1"/>
    </xf>
    <xf numFmtId="3" fontId="40" fillId="0" borderId="0" xfId="0" applyNumberFormat="1" applyFont="1" applyAlignment="1">
      <alignment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4" fontId="25" fillId="36" borderId="16" xfId="0" applyNumberFormat="1" applyFont="1" applyFill="1" applyBorder="1" applyAlignment="1">
      <alignment horizontal="right" wrapText="1" indent="1"/>
    </xf>
    <xf numFmtId="4" fontId="31" fillId="36" borderId="16" xfId="0" applyNumberFormat="1" applyFont="1" applyFill="1" applyBorder="1" applyAlignment="1">
      <alignment horizontal="right" wrapText="1"/>
    </xf>
    <xf numFmtId="4" fontId="26" fillId="33" borderId="11" xfId="0" applyNumberFormat="1" applyFont="1" applyFill="1" applyBorder="1" applyAlignment="1">
      <alignment horizontal="right" wrapText="1" indent="1"/>
    </xf>
    <xf numFmtId="4" fontId="26" fillId="0" borderId="11" xfId="0" applyNumberFormat="1" applyFont="1" applyBorder="1" applyAlignment="1">
      <alignment horizontal="right" wrapText="1" indent="1"/>
    </xf>
    <xf numFmtId="4" fontId="32" fillId="0" borderId="11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wrapText="1"/>
    </xf>
    <xf numFmtId="0" fontId="25" fillId="0" borderId="33" xfId="0" applyFont="1" applyBorder="1" applyAlignment="1">
      <alignment horizontal="left" wrapText="1"/>
    </xf>
    <xf numFmtId="2" fontId="26" fillId="33" borderId="10" xfId="0" applyNumberFormat="1" applyFont="1" applyFill="1" applyBorder="1" applyAlignment="1">
      <alignment horizontal="right" wrapText="1"/>
    </xf>
    <xf numFmtId="4" fontId="26" fillId="33" borderId="33" xfId="0" applyNumberFormat="1" applyFont="1" applyFill="1" applyBorder="1" applyAlignment="1">
      <alignment horizontal="right" wrapText="1"/>
    </xf>
    <xf numFmtId="4" fontId="26" fillId="0" borderId="36" xfId="0" applyNumberFormat="1" applyFont="1" applyBorder="1" applyAlignment="1">
      <alignment horizontal="right" wrapText="1"/>
    </xf>
    <xf numFmtId="0" fontId="25" fillId="36" borderId="3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5" fillId="36" borderId="32" xfId="0" applyFont="1" applyFill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5" fillId="36" borderId="21" xfId="0" applyFont="1" applyFill="1" applyBorder="1" applyAlignment="1">
      <alignment horizontal="left" wrapText="1"/>
    </xf>
    <xf numFmtId="0" fontId="26" fillId="33" borderId="32" xfId="0" applyFont="1" applyFill="1" applyBorder="1" applyAlignment="1">
      <alignment horizontal="left" wrapText="1"/>
    </xf>
    <xf numFmtId="0" fontId="26" fillId="33" borderId="21" xfId="0" applyFont="1" applyFill="1" applyBorder="1" applyAlignment="1">
      <alignment horizontal="left" wrapText="1"/>
    </xf>
    <xf numFmtId="0" fontId="25" fillId="33" borderId="32" xfId="0" applyFont="1" applyFill="1" applyBorder="1" applyAlignment="1">
      <alignment horizontal="left" wrapText="1"/>
    </xf>
    <xf numFmtId="0" fontId="25" fillId="36" borderId="22" xfId="0" applyFont="1" applyFill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0" borderId="14" xfId="0" applyFont="1" applyBorder="1" applyAlignment="1">
      <alignment horizontal="left"/>
    </xf>
    <xf numFmtId="0" fontId="27" fillId="0" borderId="14" xfId="0" applyFont="1" applyBorder="1" applyAlignment="1">
      <alignment horizontal="right" wrapText="1"/>
    </xf>
    <xf numFmtId="0" fontId="27" fillId="0" borderId="14" xfId="0" applyFont="1" applyBorder="1"/>
    <xf numFmtId="0" fontId="30" fillId="36" borderId="39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38" xfId="0" applyFont="1" applyBorder="1" applyAlignment="1">
      <alignment horizontal="center" wrapText="1"/>
    </xf>
    <xf numFmtId="0" fontId="27" fillId="0" borderId="14" xfId="0" applyFont="1" applyBorder="1" applyAlignment="1">
      <alignment horizontal="right"/>
    </xf>
    <xf numFmtId="0" fontId="25" fillId="36" borderId="21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left"/>
    </xf>
    <xf numFmtId="4" fontId="26" fillId="33" borderId="16" xfId="0" applyNumberFormat="1" applyFont="1" applyFill="1" applyBorder="1" applyAlignment="1">
      <alignment horizontal="right" wrapText="1" indent="1"/>
    </xf>
    <xf numFmtId="4" fontId="25" fillId="34" borderId="11" xfId="0" applyNumberFormat="1" applyFont="1" applyFill="1" applyBorder="1" applyAlignment="1">
      <alignment horizontal="right" wrapText="1"/>
    </xf>
    <xf numFmtId="4" fontId="25" fillId="34" borderId="11" xfId="0" applyNumberFormat="1" applyFont="1" applyFill="1" applyBorder="1" applyAlignment="1">
      <alignment horizontal="right" wrapText="1" indent="1"/>
    </xf>
    <xf numFmtId="4" fontId="26" fillId="34" borderId="11" xfId="0" applyNumberFormat="1" applyFont="1" applyFill="1" applyBorder="1" applyAlignment="1">
      <alignment horizontal="right" wrapText="1"/>
    </xf>
    <xf numFmtId="0" fontId="30" fillId="36" borderId="14" xfId="0" applyFont="1" applyFill="1" applyBorder="1" applyAlignment="1">
      <alignment horizontal="right" wrapText="1"/>
    </xf>
    <xf numFmtId="0" fontId="30" fillId="36" borderId="11" xfId="0" applyFont="1" applyFill="1" applyBorder="1" applyAlignment="1">
      <alignment horizontal="center" wrapText="1"/>
    </xf>
    <xf numFmtId="0" fontId="30" fillId="36" borderId="14" xfId="0" applyFont="1" applyFill="1" applyBorder="1" applyAlignment="1">
      <alignment horizontal="left" wrapText="1"/>
    </xf>
    <xf numFmtId="0" fontId="30" fillId="36" borderId="14" xfId="0" applyFont="1" applyFill="1" applyBorder="1" applyAlignment="1">
      <alignment horizontal="left"/>
    </xf>
    <xf numFmtId="0" fontId="30" fillId="36" borderId="11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left" wrapText="1"/>
    </xf>
    <xf numFmtId="4" fontId="25" fillId="34" borderId="10" xfId="0" applyNumberFormat="1" applyFont="1" applyFill="1" applyBorder="1" applyAlignment="1">
      <alignment horizontal="right" wrapText="1" indent="1"/>
    </xf>
    <xf numFmtId="0" fontId="27" fillId="36" borderId="11" xfId="0" applyFont="1" applyFill="1" applyBorder="1" applyAlignment="1">
      <alignment horizontal="center" wrapText="1"/>
    </xf>
    <xf numFmtId="4" fontId="25" fillId="33" borderId="41" xfId="0" applyNumberFormat="1" applyFont="1" applyFill="1" applyBorder="1" applyAlignment="1">
      <alignment horizontal="right" wrapText="1" indent="1"/>
    </xf>
    <xf numFmtId="4" fontId="26" fillId="33" borderId="42" xfId="0" applyNumberFormat="1" applyFont="1" applyFill="1" applyBorder="1" applyAlignment="1">
      <alignment horizontal="right" wrapText="1"/>
    </xf>
    <xf numFmtId="4" fontId="25" fillId="36" borderId="19" xfId="0" applyNumberFormat="1" applyFont="1" applyFill="1" applyBorder="1" applyAlignment="1">
      <alignment horizontal="right" wrapText="1" indent="1"/>
    </xf>
    <xf numFmtId="4" fontId="31" fillId="36" borderId="19" xfId="0" applyNumberFormat="1" applyFont="1" applyFill="1" applyBorder="1" applyAlignment="1">
      <alignment horizontal="right" wrapText="1"/>
    </xf>
    <xf numFmtId="4" fontId="25" fillId="36" borderId="19" xfId="0" applyNumberFormat="1" applyFont="1" applyFill="1" applyBorder="1" applyAlignment="1">
      <alignment horizontal="right" wrapText="1"/>
    </xf>
    <xf numFmtId="0" fontId="27" fillId="36" borderId="11" xfId="0" applyFont="1" applyFill="1" applyBorder="1" applyAlignment="1">
      <alignment horizontal="center"/>
    </xf>
    <xf numFmtId="0" fontId="30" fillId="34" borderId="14" xfId="0" applyFont="1" applyFill="1" applyBorder="1" applyAlignment="1">
      <alignment horizontal="left" wrapText="1"/>
    </xf>
    <xf numFmtId="0" fontId="30" fillId="34" borderId="1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left" wrapText="1"/>
    </xf>
    <xf numFmtId="0" fontId="22" fillId="34" borderId="0" xfId="0" applyFont="1" applyFill="1" applyAlignment="1">
      <alignment horizontal="left" wrapText="1"/>
    </xf>
    <xf numFmtId="0" fontId="26" fillId="34" borderId="21" xfId="0" applyFont="1" applyFill="1" applyBorder="1" applyAlignment="1">
      <alignment horizontal="left" wrapText="1"/>
    </xf>
    <xf numFmtId="0" fontId="25" fillId="34" borderId="21" xfId="0" applyFont="1" applyFill="1" applyBorder="1" applyAlignment="1">
      <alignment horizontal="left" wrapText="1"/>
    </xf>
    <xf numFmtId="0" fontId="27" fillId="0" borderId="40" xfId="0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4" fontId="26" fillId="33" borderId="13" xfId="0" applyNumberFormat="1" applyFont="1" applyFill="1" applyBorder="1" applyAlignment="1">
      <alignment horizontal="right" wrapText="1" indent="1"/>
    </xf>
    <xf numFmtId="0" fontId="25" fillId="36" borderId="44" xfId="0" applyFont="1" applyFill="1" applyBorder="1" applyAlignment="1">
      <alignment horizontal="left" wrapText="1"/>
    </xf>
    <xf numFmtId="4" fontId="25" fillId="36" borderId="43" xfId="0" applyNumberFormat="1" applyFont="1" applyFill="1" applyBorder="1" applyAlignment="1">
      <alignment horizontal="right" wrapText="1"/>
    </xf>
    <xf numFmtId="0" fontId="27" fillId="0" borderId="38" xfId="0" applyFont="1" applyBorder="1" applyAlignment="1">
      <alignment horizontal="right" wrapText="1"/>
    </xf>
    <xf numFmtId="4" fontId="25" fillId="0" borderId="16" xfId="0" applyNumberFormat="1" applyFont="1" applyBorder="1" applyAlignment="1">
      <alignment horizontal="right" wrapText="1" indent="1"/>
    </xf>
    <xf numFmtId="4" fontId="32" fillId="0" borderId="16" xfId="0" applyNumberFormat="1" applyFont="1" applyBorder="1" applyAlignment="1">
      <alignment horizontal="right" wrapText="1"/>
    </xf>
    <xf numFmtId="0" fontId="30" fillId="0" borderId="40" xfId="0" applyFont="1" applyBorder="1" applyAlignment="1">
      <alignment horizontal="left"/>
    </xf>
    <xf numFmtId="4" fontId="25" fillId="33" borderId="33" xfId="0" applyNumberFormat="1" applyFont="1" applyFill="1" applyBorder="1" applyAlignment="1">
      <alignment horizontal="right" wrapText="1" indent="1"/>
    </xf>
    <xf numFmtId="4" fontId="25" fillId="33" borderId="33" xfId="0" applyNumberFormat="1" applyFont="1" applyFill="1" applyBorder="1" applyAlignment="1">
      <alignment horizontal="right" wrapText="1"/>
    </xf>
    <xf numFmtId="0" fontId="45" fillId="36" borderId="14" xfId="0" applyFont="1" applyFill="1" applyBorder="1" applyAlignment="1">
      <alignment horizontal="right" wrapText="1"/>
    </xf>
    <xf numFmtId="0" fontId="45" fillId="36" borderId="11" xfId="0" applyFont="1" applyFill="1" applyBorder="1" applyAlignment="1">
      <alignment horizontal="center" wrapText="1"/>
    </xf>
    <xf numFmtId="0" fontId="46" fillId="36" borderId="10" xfId="0" applyFont="1" applyFill="1" applyBorder="1" applyAlignment="1">
      <alignment horizontal="center" vertical="center" wrapText="1"/>
    </xf>
    <xf numFmtId="0" fontId="45" fillId="36" borderId="14" xfId="0" applyFont="1" applyFill="1" applyBorder="1"/>
    <xf numFmtId="0" fontId="46" fillId="36" borderId="33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/>
    </xf>
    <xf numFmtId="0" fontId="46" fillId="36" borderId="21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right"/>
    </xf>
    <xf numFmtId="0" fontId="45" fillId="36" borderId="40" xfId="0" applyFont="1" applyFill="1" applyBorder="1"/>
    <xf numFmtId="0" fontId="45" fillId="36" borderId="19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36" borderId="40" xfId="0" applyFont="1" applyFill="1" applyBorder="1" applyAlignment="1">
      <alignment horizontal="right" wrapText="1"/>
    </xf>
    <xf numFmtId="0" fontId="45" fillId="36" borderId="19" xfId="0" applyFont="1" applyFill="1" applyBorder="1" applyAlignment="1">
      <alignment horizontal="center" wrapText="1"/>
    </xf>
    <xf numFmtId="0" fontId="46" fillId="36" borderId="23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5" fillId="34" borderId="45" xfId="0" applyFont="1" applyFill="1" applyBorder="1" applyAlignment="1">
      <alignment horizontal="left" wrapText="1"/>
    </xf>
    <xf numFmtId="0" fontId="26" fillId="34" borderId="45" xfId="0" applyFont="1" applyFill="1" applyBorder="1" applyAlignment="1">
      <alignment horizontal="left" wrapText="1"/>
    </xf>
    <xf numFmtId="0" fontId="30" fillId="36" borderId="4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4" fontId="25" fillId="34" borderId="11" xfId="0" applyNumberFormat="1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left" wrapText="1"/>
    </xf>
    <xf numFmtId="4" fontId="25" fillId="33" borderId="47" xfId="0" applyNumberFormat="1" applyFont="1" applyFill="1" applyBorder="1" applyAlignment="1">
      <alignment horizontal="right" wrapText="1"/>
    </xf>
    <xf numFmtId="0" fontId="46" fillId="36" borderId="3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left" wrapText="1"/>
    </xf>
    <xf numFmtId="0" fontId="26" fillId="34" borderId="41" xfId="0" applyFont="1" applyFill="1" applyBorder="1" applyAlignment="1">
      <alignment horizontal="left" wrapText="1"/>
    </xf>
    <xf numFmtId="0" fontId="26" fillId="33" borderId="33" xfId="0" applyFont="1" applyFill="1" applyBorder="1" applyAlignment="1">
      <alignment horizontal="left" wrapText="1"/>
    </xf>
    <xf numFmtId="0" fontId="25" fillId="34" borderId="23" xfId="0" applyFont="1" applyFill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6" fillId="34" borderId="23" xfId="0" applyFont="1" applyFill="1" applyBorder="1" applyAlignment="1">
      <alignment horizontal="left" wrapText="1"/>
    </xf>
    <xf numFmtId="0" fontId="25" fillId="33" borderId="0" xfId="0" applyFont="1" applyFill="1" applyAlignment="1">
      <alignment horizontal="left" wrapText="1"/>
    </xf>
    <xf numFmtId="0" fontId="26" fillId="33" borderId="23" xfId="0" applyFont="1" applyFill="1" applyBorder="1" applyAlignment="1">
      <alignment horizontal="left" wrapText="1"/>
    </xf>
    <xf numFmtId="4" fontId="25" fillId="33" borderId="19" xfId="0" applyNumberFormat="1" applyFont="1" applyFill="1" applyBorder="1" applyAlignment="1">
      <alignment horizontal="right" wrapText="1" indent="1"/>
    </xf>
    <xf numFmtId="4" fontId="26" fillId="33" borderId="19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left" wrapText="1"/>
    </xf>
    <xf numFmtId="0" fontId="27" fillId="0" borderId="16" xfId="0" applyFont="1" applyBorder="1" applyAlignment="1">
      <alignment horizontal="center"/>
    </xf>
    <xf numFmtId="2" fontId="25" fillId="37" borderId="10" xfId="0" applyNumberFormat="1" applyFont="1" applyFill="1" applyBorder="1" applyAlignment="1">
      <alignment wrapText="1"/>
    </xf>
    <xf numFmtId="4" fontId="38" fillId="34" borderId="15" xfId="0" applyNumberFormat="1" applyFont="1" applyFill="1" applyBorder="1" applyAlignment="1">
      <alignment horizontal="right" wrapText="1"/>
    </xf>
    <xf numFmtId="4" fontId="38" fillId="34" borderId="11" xfId="0" applyNumberFormat="1" applyFont="1" applyFill="1" applyBorder="1" applyAlignment="1">
      <alignment horizontal="right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5" fillId="35" borderId="25" xfId="0" applyFont="1" applyFill="1" applyBorder="1" applyAlignment="1">
      <alignment horizontal="center" vertical="center" wrapText="1"/>
    </xf>
    <xf numFmtId="0" fontId="27" fillId="35" borderId="26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3" fontId="27" fillId="0" borderId="0" xfId="0" applyNumberFormat="1" applyFont="1" applyAlignment="1">
      <alignment horizontal="left" vertical="center" wrapText="1"/>
    </xf>
    <xf numFmtId="0" fontId="34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ica2" displayName="Tablica2" ref="A5:D14" totalsRowShown="0" headerRowDxfId="8" dataDxfId="6" headerRowBorderDxfId="7" tableBorderDxfId="5" totalsRowBorderDxfId="4">
  <autoFilter ref="A5:D14" xr:uid="{00000000-0009-0000-0100-000002000000}"/>
  <tableColumns count="4">
    <tableColumn id="1" xr3:uid="{00000000-0010-0000-0000-000001000000}" name="PRIHODI I RASHODI " dataDxfId="3"/>
    <tableColumn id="2" xr3:uid="{00000000-0010-0000-0000-000002000000}" name="Ostvarenje/Izvršenje 2022." dataDxfId="2"/>
    <tableColumn id="3" xr3:uid="{00000000-0010-0000-0000-000003000000}" name="Izvorni Plan/Rebalans 2023" dataDxfId="1"/>
    <tableColumn id="4" xr3:uid="{00000000-0010-0000-0000-000004000000}" name="Ostvarenje/Izvršenje  2023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opLeftCell="A2" zoomScale="120" zoomScaleNormal="120" workbookViewId="0">
      <selection activeCell="C11" sqref="C11"/>
    </sheetView>
  </sheetViews>
  <sheetFormatPr defaultColWidth="9.109375" defaultRowHeight="10.199999999999999" x14ac:dyDescent="0.2"/>
  <cols>
    <col min="1" max="1" width="45.44140625" style="3" customWidth="1"/>
    <col min="2" max="2" width="24.33203125" style="3" customWidth="1"/>
    <col min="3" max="3" width="23" style="3" customWidth="1"/>
    <col min="4" max="4" width="32" style="3" customWidth="1"/>
    <col min="5" max="16384" width="9.109375" style="3"/>
  </cols>
  <sheetData>
    <row r="1" spans="1:4" ht="8.25" customHeight="1" x14ac:dyDescent="0.2">
      <c r="A1" s="236"/>
      <c r="B1" s="237"/>
      <c r="C1" s="237"/>
      <c r="D1" s="237"/>
    </row>
    <row r="2" spans="1:4" ht="61.5" customHeight="1" x14ac:dyDescent="0.2">
      <c r="A2" s="236" t="s">
        <v>196</v>
      </c>
      <c r="B2" s="236"/>
      <c r="C2" s="236"/>
      <c r="D2" s="236"/>
    </row>
    <row r="3" spans="1:4" ht="13.2" x14ac:dyDescent="0.25">
      <c r="A3" s="23" t="s">
        <v>10</v>
      </c>
      <c r="B3" s="60"/>
      <c r="C3" s="60"/>
      <c r="D3" s="60"/>
    </row>
    <row r="4" spans="1:4" s="4" customFormat="1" x14ac:dyDescent="0.2">
      <c r="A4" s="60"/>
      <c r="B4" s="60"/>
      <c r="C4" s="60"/>
      <c r="D4" s="60"/>
    </row>
    <row r="5" spans="1:4" ht="68.25" customHeight="1" x14ac:dyDescent="0.2">
      <c r="A5" s="36" t="s">
        <v>7</v>
      </c>
      <c r="B5" s="37" t="s">
        <v>197</v>
      </c>
      <c r="C5" s="37" t="s">
        <v>198</v>
      </c>
      <c r="D5" s="37" t="s">
        <v>199</v>
      </c>
    </row>
    <row r="6" spans="1:4" ht="13.2" x14ac:dyDescent="0.2">
      <c r="A6" s="26">
        <v>1</v>
      </c>
      <c r="B6" s="11">
        <v>2</v>
      </c>
      <c r="C6" s="11">
        <v>3</v>
      </c>
      <c r="D6" s="11">
        <v>5</v>
      </c>
    </row>
    <row r="7" spans="1:4" ht="13.2" x14ac:dyDescent="0.25">
      <c r="A7" s="27" t="s">
        <v>11</v>
      </c>
      <c r="B7" s="19">
        <v>535759.07999999996</v>
      </c>
      <c r="C7" s="19">
        <v>742415.33</v>
      </c>
      <c r="D7" s="19">
        <v>668974.47</v>
      </c>
    </row>
    <row r="8" spans="1:4" ht="13.2" x14ac:dyDescent="0.25">
      <c r="A8" s="27" t="s">
        <v>12</v>
      </c>
      <c r="B8" s="19">
        <v>0</v>
      </c>
      <c r="C8" s="19" t="s">
        <v>248</v>
      </c>
      <c r="D8" s="19">
        <v>0</v>
      </c>
    </row>
    <row r="9" spans="1:4" ht="13.2" x14ac:dyDescent="0.25">
      <c r="A9" s="27" t="s">
        <v>2</v>
      </c>
      <c r="B9" s="19">
        <v>535759.07999999996</v>
      </c>
      <c r="C9" s="19">
        <v>742415.33</v>
      </c>
      <c r="D9" s="19">
        <v>668974.47</v>
      </c>
    </row>
    <row r="10" spans="1:4" ht="13.2" x14ac:dyDescent="0.25">
      <c r="A10" s="27"/>
      <c r="B10" s="19"/>
      <c r="C10" s="19"/>
      <c r="D10" s="19"/>
    </row>
    <row r="11" spans="1:4" ht="15" customHeight="1" x14ac:dyDescent="0.25">
      <c r="A11" s="27" t="s">
        <v>13</v>
      </c>
      <c r="B11" s="19">
        <v>525627.36</v>
      </c>
      <c r="C11" s="19">
        <v>710103.25</v>
      </c>
      <c r="D11" s="19">
        <v>629851.61</v>
      </c>
    </row>
    <row r="12" spans="1:4" ht="13.2" x14ac:dyDescent="0.25">
      <c r="A12" s="27" t="s">
        <v>14</v>
      </c>
      <c r="B12" s="19">
        <v>18867.18</v>
      </c>
      <c r="C12" s="19">
        <v>38765.949999999997</v>
      </c>
      <c r="D12" s="19">
        <v>30816.54</v>
      </c>
    </row>
    <row r="13" spans="1:4" ht="13.2" x14ac:dyDescent="0.25">
      <c r="A13" s="27" t="s">
        <v>3</v>
      </c>
      <c r="B13" s="19">
        <v>544494.54</v>
      </c>
      <c r="C13" s="19">
        <v>748869.2</v>
      </c>
      <c r="D13" s="19">
        <v>660668.15</v>
      </c>
    </row>
    <row r="14" spans="1:4" ht="17.25" customHeight="1" x14ac:dyDescent="0.25">
      <c r="A14" s="29" t="s">
        <v>1</v>
      </c>
      <c r="B14" s="28">
        <v>8735.4599999999991</v>
      </c>
      <c r="C14" s="28">
        <v>6453.87</v>
      </c>
      <c r="D14" s="28">
        <v>8306.32</v>
      </c>
    </row>
    <row r="15" spans="1:4" ht="13.2" x14ac:dyDescent="0.25">
      <c r="A15" s="18"/>
      <c r="B15" s="23"/>
      <c r="C15" s="23"/>
      <c r="D15" s="23"/>
    </row>
    <row r="16" spans="1:4" ht="13.2" x14ac:dyDescent="0.25">
      <c r="A16" s="18" t="s">
        <v>15</v>
      </c>
      <c r="B16" s="23"/>
      <c r="C16" s="23"/>
      <c r="D16" s="23"/>
    </row>
    <row r="17" spans="1:4" ht="9.75" customHeight="1" x14ac:dyDescent="0.25">
      <c r="A17" s="18"/>
      <c r="B17" s="23"/>
      <c r="C17" s="23"/>
      <c r="D17" s="23"/>
    </row>
    <row r="18" spans="1:4" ht="13.2" x14ac:dyDescent="0.2">
      <c r="A18" s="25" t="s">
        <v>0</v>
      </c>
      <c r="B18" s="25" t="s">
        <v>200</v>
      </c>
      <c r="C18" s="25" t="s">
        <v>201</v>
      </c>
      <c r="D18" s="25" t="s">
        <v>199</v>
      </c>
    </row>
    <row r="19" spans="1:4" ht="13.2" x14ac:dyDescent="0.2">
      <c r="A19" s="38" t="s">
        <v>84</v>
      </c>
      <c r="B19" s="11">
        <v>0</v>
      </c>
      <c r="C19" s="11">
        <v>0</v>
      </c>
      <c r="D19" s="11">
        <v>0</v>
      </c>
    </row>
    <row r="20" spans="1:4" ht="13.2" x14ac:dyDescent="0.25">
      <c r="A20" s="22" t="s">
        <v>85</v>
      </c>
      <c r="B20" s="19">
        <v>0</v>
      </c>
      <c r="C20" s="19">
        <v>0</v>
      </c>
      <c r="D20" s="19">
        <v>0</v>
      </c>
    </row>
    <row r="21" spans="1:4" ht="13.2" x14ac:dyDescent="0.25">
      <c r="A21" s="22" t="s">
        <v>4</v>
      </c>
      <c r="B21" s="19">
        <v>0</v>
      </c>
      <c r="C21" s="19">
        <v>0</v>
      </c>
      <c r="D21" s="19">
        <v>0</v>
      </c>
    </row>
    <row r="22" spans="1:4" ht="12" customHeight="1" x14ac:dyDescent="0.25">
      <c r="A22" s="218"/>
      <c r="B22" s="219"/>
      <c r="C22" s="219"/>
      <c r="D22" s="219"/>
    </row>
    <row r="23" spans="1:4" ht="12" customHeight="1" x14ac:dyDescent="0.25">
      <c r="A23" s="60"/>
      <c r="B23" s="23"/>
      <c r="C23" s="23"/>
      <c r="D23" s="23"/>
    </row>
    <row r="24" spans="1:4" ht="16.5" customHeight="1" x14ac:dyDescent="0.25">
      <c r="A24" s="24"/>
      <c r="B24" s="23"/>
      <c r="C24" s="23"/>
      <c r="D24" s="23"/>
    </row>
    <row r="25" spans="1:4" ht="33" customHeight="1" x14ac:dyDescent="0.2">
      <c r="A25" s="25" t="s">
        <v>191</v>
      </c>
      <c r="B25" s="217" t="s">
        <v>192</v>
      </c>
      <c r="C25" s="217" t="s">
        <v>198</v>
      </c>
      <c r="D25" s="217" t="s">
        <v>202</v>
      </c>
    </row>
    <row r="26" spans="1:4" ht="27" customHeight="1" x14ac:dyDescent="0.2">
      <c r="A26" s="38" t="s">
        <v>193</v>
      </c>
      <c r="B26" s="39">
        <v>8735.4599999999991</v>
      </c>
      <c r="C26" s="39">
        <v>6453.87</v>
      </c>
      <c r="D26" s="39">
        <v>8306.32</v>
      </c>
    </row>
    <row r="27" spans="1:4" ht="15" hidden="1" customHeight="1" thickBot="1" x14ac:dyDescent="0.3">
      <c r="A27" s="40"/>
      <c r="B27" s="41"/>
      <c r="C27" s="41"/>
      <c r="D27" s="41"/>
    </row>
    <row r="28" spans="1:4" ht="10.5" hidden="1" customHeight="1" thickBot="1" x14ac:dyDescent="0.3">
      <c r="A28" s="40"/>
      <c r="B28" s="41"/>
      <c r="C28" s="41"/>
      <c r="D28" s="41"/>
    </row>
    <row r="29" spans="1:4" ht="15" hidden="1" customHeight="1" thickBot="1" x14ac:dyDescent="0.25">
      <c r="A29" s="38"/>
      <c r="B29" s="39"/>
      <c r="C29" s="39"/>
      <c r="D29" s="39"/>
    </row>
    <row r="30" spans="1:4" ht="13.2" x14ac:dyDescent="0.2">
      <c r="A30" s="38" t="s">
        <v>194</v>
      </c>
      <c r="B30" s="39">
        <v>8735.4599999999991</v>
      </c>
      <c r="C30" s="39">
        <v>6453.87</v>
      </c>
      <c r="D30" s="39">
        <v>8306.32</v>
      </c>
    </row>
    <row r="31" spans="1:4" ht="62.25" hidden="1" customHeight="1" x14ac:dyDescent="0.2">
      <c r="A31" s="62"/>
      <c r="B31" s="60"/>
      <c r="C31" s="60"/>
      <c r="D31" s="60"/>
    </row>
    <row r="32" spans="1:4" ht="88.5" customHeight="1" x14ac:dyDescent="0.2">
      <c r="A32" s="61"/>
      <c r="B32" s="61"/>
      <c r="C32" s="61"/>
      <c r="D32" s="61"/>
    </row>
    <row r="33" spans="1:4" ht="10.5" customHeight="1" x14ac:dyDescent="0.25">
      <c r="A33" s="10"/>
      <c r="B33" s="20"/>
      <c r="C33" s="21"/>
      <c r="D33" s="21"/>
    </row>
    <row r="34" spans="1:4" ht="15.6" x14ac:dyDescent="0.2">
      <c r="A34" s="10"/>
      <c r="B34" s="10"/>
      <c r="C34" s="10"/>
      <c r="D34" s="10"/>
    </row>
  </sheetData>
  <mergeCells count="2">
    <mergeCell ref="A1:D1"/>
    <mergeCell ref="A2:D2"/>
  </mergeCells>
  <pageMargins left="0.2" right="0.2" top="0.46" bottom="0.31" header="0.21" footer="0.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7"/>
  <sheetViews>
    <sheetView topLeftCell="A19" zoomScale="142" zoomScaleNormal="120" workbookViewId="0">
      <selection activeCell="B87" sqref="B87"/>
    </sheetView>
  </sheetViews>
  <sheetFormatPr defaultColWidth="9.109375" defaultRowHeight="11.4" x14ac:dyDescent="0.2"/>
  <cols>
    <col min="1" max="1" width="47.88671875" style="5" customWidth="1"/>
    <col min="2" max="2" width="20.109375" style="5" customWidth="1"/>
    <col min="3" max="3" width="17.109375" style="73" customWidth="1"/>
    <col min="4" max="5" width="16" style="5" customWidth="1"/>
    <col min="6" max="16384" width="9.109375" style="5"/>
  </cols>
  <sheetData>
    <row r="1" spans="1:6" ht="39.75" customHeight="1" thickBot="1" x14ac:dyDescent="0.25">
      <c r="A1" s="53" t="s">
        <v>18</v>
      </c>
      <c r="B1" s="238" t="s">
        <v>105</v>
      </c>
      <c r="C1" s="239"/>
      <c r="D1" s="239"/>
      <c r="E1" s="239"/>
      <c r="F1" s="240"/>
    </row>
    <row r="2" spans="1:6" ht="41.25" customHeight="1" x14ac:dyDescent="0.25">
      <c r="A2" s="51" t="s">
        <v>195</v>
      </c>
      <c r="B2" s="91" t="s">
        <v>203</v>
      </c>
      <c r="C2" s="91" t="s">
        <v>204</v>
      </c>
      <c r="D2" s="91" t="s">
        <v>205</v>
      </c>
      <c r="E2" s="92" t="s">
        <v>184</v>
      </c>
      <c r="F2" s="92" t="s">
        <v>106</v>
      </c>
    </row>
    <row r="3" spans="1:6" ht="19.5" customHeight="1" x14ac:dyDescent="0.25">
      <c r="A3" s="54">
        <v>1</v>
      </c>
      <c r="B3" s="55">
        <v>2</v>
      </c>
      <c r="C3" s="55">
        <v>3</v>
      </c>
      <c r="D3" s="55">
        <v>5</v>
      </c>
      <c r="E3" s="55">
        <v>6</v>
      </c>
      <c r="F3" s="56">
        <v>7</v>
      </c>
    </row>
    <row r="4" spans="1:6" ht="19.5" customHeight="1" x14ac:dyDescent="0.25">
      <c r="A4" s="12" t="s">
        <v>90</v>
      </c>
      <c r="B4" s="13"/>
      <c r="C4" s="57"/>
      <c r="D4" s="13"/>
      <c r="E4" s="13"/>
      <c r="F4" s="15"/>
    </row>
    <row r="5" spans="1:6" s="7" customFormat="1" ht="19.5" customHeight="1" x14ac:dyDescent="0.25">
      <c r="A5" s="12" t="s">
        <v>19</v>
      </c>
      <c r="B5" s="13">
        <v>535759.07999999996</v>
      </c>
      <c r="C5" s="57">
        <v>742415.33</v>
      </c>
      <c r="D5" s="57">
        <v>662520.6</v>
      </c>
      <c r="E5" s="13">
        <f>D5/C5*100</f>
        <v>89.238539834569423</v>
      </c>
      <c r="F5" s="13">
        <f>D5/B5*100</f>
        <v>123.66017203105545</v>
      </c>
    </row>
    <row r="6" spans="1:6" s="7" customFormat="1" ht="32.25" customHeight="1" x14ac:dyDescent="0.25">
      <c r="A6" s="12" t="s">
        <v>20</v>
      </c>
      <c r="B6" s="13">
        <v>432187</v>
      </c>
      <c r="C6" s="57">
        <v>599204.37</v>
      </c>
      <c r="D6" s="13">
        <v>533318.66</v>
      </c>
      <c r="E6" s="13">
        <f t="shared" ref="E6:E28" si="0">D6/C6*100</f>
        <v>89.004467707737192</v>
      </c>
      <c r="F6" s="13">
        <f t="shared" ref="F6:F28" si="1">D6/B6*100</f>
        <v>123.39997732463033</v>
      </c>
    </row>
    <row r="7" spans="1:6" s="7" customFormat="1" ht="29.25" customHeight="1" x14ac:dyDescent="0.25">
      <c r="A7" s="12" t="s">
        <v>21</v>
      </c>
      <c r="B7" s="13">
        <v>424044.49</v>
      </c>
      <c r="C7" s="57">
        <v>583301.44999999995</v>
      </c>
      <c r="D7" s="13">
        <v>517686.73</v>
      </c>
      <c r="E7" s="13">
        <f t="shared" si="0"/>
        <v>88.751147455573786</v>
      </c>
      <c r="F7" s="13">
        <f t="shared" si="1"/>
        <v>122.08311679748509</v>
      </c>
    </row>
    <row r="8" spans="1:6" ht="27" customHeight="1" x14ac:dyDescent="0.25">
      <c r="A8" s="17" t="s">
        <v>22</v>
      </c>
      <c r="B8" s="15">
        <v>419728.7</v>
      </c>
      <c r="C8" s="70">
        <v>577101.44999999995</v>
      </c>
      <c r="D8" s="15">
        <v>514472.04</v>
      </c>
      <c r="E8" s="13">
        <f t="shared" si="0"/>
        <v>89.147590947830764</v>
      </c>
      <c r="F8" s="13">
        <f t="shared" si="1"/>
        <v>122.57251886754467</v>
      </c>
    </row>
    <row r="9" spans="1:6" ht="24.75" customHeight="1" x14ac:dyDescent="0.25">
      <c r="A9" s="17" t="s">
        <v>23</v>
      </c>
      <c r="B9" s="15">
        <v>4315.79</v>
      </c>
      <c r="C9" s="70">
        <v>6200</v>
      </c>
      <c r="D9" s="15">
        <v>3214.69</v>
      </c>
      <c r="E9" s="13">
        <f t="shared" si="0"/>
        <v>51.849838709677421</v>
      </c>
      <c r="F9" s="13">
        <f t="shared" si="1"/>
        <v>74.486710428449953</v>
      </c>
    </row>
    <row r="10" spans="1:6" ht="24.75" customHeight="1" x14ac:dyDescent="0.25">
      <c r="A10" s="12" t="s">
        <v>185</v>
      </c>
      <c r="B10" s="13">
        <v>0</v>
      </c>
      <c r="C10" s="57">
        <v>9539.48</v>
      </c>
      <c r="D10" s="13">
        <v>9312</v>
      </c>
      <c r="E10" s="13">
        <f t="shared" si="0"/>
        <v>97.615383647746</v>
      </c>
      <c r="F10" s="13" t="e">
        <f t="shared" si="1"/>
        <v>#DIV/0!</v>
      </c>
    </row>
    <row r="11" spans="1:6" ht="24.75" customHeight="1" x14ac:dyDescent="0.25">
      <c r="A11" s="17" t="s">
        <v>186</v>
      </c>
      <c r="B11" s="15">
        <v>0</v>
      </c>
      <c r="C11" s="70">
        <v>9539.48</v>
      </c>
      <c r="D11" s="15">
        <v>9312</v>
      </c>
      <c r="E11" s="13">
        <f t="shared" si="0"/>
        <v>97.615383647746</v>
      </c>
      <c r="F11" s="13" t="e">
        <f t="shared" si="1"/>
        <v>#DIV/0!</v>
      </c>
    </row>
    <row r="12" spans="1:6" s="7" customFormat="1" ht="25.5" customHeight="1" x14ac:dyDescent="0.25">
      <c r="A12" s="12" t="s">
        <v>91</v>
      </c>
      <c r="B12" s="13">
        <v>8142.51</v>
      </c>
      <c r="C12" s="57">
        <v>6363.44</v>
      </c>
      <c r="D12" s="13">
        <v>6319.93</v>
      </c>
      <c r="E12" s="13">
        <f t="shared" si="0"/>
        <v>99.316250330010192</v>
      </c>
      <c r="F12" s="13">
        <f t="shared" si="1"/>
        <v>77.616484351876764</v>
      </c>
    </row>
    <row r="13" spans="1:6" ht="25.5" customHeight="1" x14ac:dyDescent="0.25">
      <c r="A13" s="17" t="s">
        <v>92</v>
      </c>
      <c r="B13" s="99">
        <v>1102.9100000000001</v>
      </c>
      <c r="C13" s="74">
        <v>1084.54</v>
      </c>
      <c r="D13" s="99">
        <v>1041.04</v>
      </c>
      <c r="E13" s="13">
        <f t="shared" si="0"/>
        <v>95.98908292916812</v>
      </c>
      <c r="F13" s="13">
        <f t="shared" si="1"/>
        <v>94.390294765665359</v>
      </c>
    </row>
    <row r="14" spans="1:6" ht="31.5" customHeight="1" x14ac:dyDescent="0.25">
      <c r="A14" s="17" t="s">
        <v>93</v>
      </c>
      <c r="B14" s="15">
        <v>7039.6</v>
      </c>
      <c r="C14" s="70">
        <v>5278.9</v>
      </c>
      <c r="D14" s="15">
        <v>5278.89</v>
      </c>
      <c r="E14" s="13">
        <f t="shared" si="0"/>
        <v>99.999810566595329</v>
      </c>
      <c r="F14" s="13">
        <f t="shared" si="1"/>
        <v>74.988493664412744</v>
      </c>
    </row>
    <row r="15" spans="1:6" ht="33.75" customHeight="1" x14ac:dyDescent="0.25">
      <c r="A15" s="12" t="s">
        <v>24</v>
      </c>
      <c r="B15" s="13">
        <v>5883.01</v>
      </c>
      <c r="C15" s="57">
        <v>4000</v>
      </c>
      <c r="D15" s="13">
        <v>730.51</v>
      </c>
      <c r="E15" s="13">
        <f t="shared" si="0"/>
        <v>18.26275</v>
      </c>
      <c r="F15" s="13">
        <f t="shared" si="1"/>
        <v>12.417282989490074</v>
      </c>
    </row>
    <row r="16" spans="1:6" ht="19.5" customHeight="1" x14ac:dyDescent="0.25">
      <c r="A16" s="12" t="s">
        <v>25</v>
      </c>
      <c r="B16" s="15">
        <v>5883.01</v>
      </c>
      <c r="C16" s="74">
        <v>4000</v>
      </c>
      <c r="D16" s="15">
        <v>730.51</v>
      </c>
      <c r="E16" s="13">
        <f t="shared" si="0"/>
        <v>18.26275</v>
      </c>
      <c r="F16" s="13">
        <f t="shared" si="1"/>
        <v>12.417282989490074</v>
      </c>
    </row>
    <row r="17" spans="1:6" ht="15.75" customHeight="1" x14ac:dyDescent="0.25">
      <c r="A17" s="17" t="s">
        <v>26</v>
      </c>
      <c r="B17" s="15">
        <v>5883.01</v>
      </c>
      <c r="C17" s="70">
        <v>4000</v>
      </c>
      <c r="D17" s="15">
        <v>730.51</v>
      </c>
      <c r="E17" s="13">
        <f t="shared" si="0"/>
        <v>18.26275</v>
      </c>
      <c r="F17" s="13">
        <f t="shared" si="1"/>
        <v>12.417282989490074</v>
      </c>
    </row>
    <row r="18" spans="1:6" ht="25.5" customHeight="1" x14ac:dyDescent="0.25">
      <c r="A18" s="12" t="s">
        <v>27</v>
      </c>
      <c r="B18" s="13">
        <v>3948.7</v>
      </c>
      <c r="C18" s="57">
        <v>6800</v>
      </c>
      <c r="D18" s="13">
        <v>7462.33</v>
      </c>
      <c r="E18" s="13">
        <f t="shared" si="0"/>
        <v>109.74014705882354</v>
      </c>
      <c r="F18" s="13">
        <f t="shared" si="1"/>
        <v>188.98194342441818</v>
      </c>
    </row>
    <row r="19" spans="1:6" ht="27" customHeight="1" x14ac:dyDescent="0.25">
      <c r="A19" s="12" t="s">
        <v>28</v>
      </c>
      <c r="B19" s="15">
        <v>3948.7</v>
      </c>
      <c r="C19" s="70">
        <v>6800</v>
      </c>
      <c r="D19" s="15">
        <v>6752.33</v>
      </c>
      <c r="E19" s="13">
        <f t="shared" si="0"/>
        <v>99.298970588235292</v>
      </c>
      <c r="F19" s="13">
        <f t="shared" si="1"/>
        <v>171.00134221389317</v>
      </c>
    </row>
    <row r="20" spans="1:6" ht="15.75" customHeight="1" x14ac:dyDescent="0.25">
      <c r="A20" s="17" t="s">
        <v>29</v>
      </c>
      <c r="B20" s="15">
        <v>3948.7</v>
      </c>
      <c r="C20" s="70">
        <v>6800</v>
      </c>
      <c r="D20" s="15" t="s">
        <v>225</v>
      </c>
      <c r="E20" s="13">
        <v>99.3</v>
      </c>
      <c r="F20" s="13">
        <v>171</v>
      </c>
    </row>
    <row r="21" spans="1:6" ht="13.2" x14ac:dyDescent="0.25">
      <c r="A21" s="12" t="s">
        <v>30</v>
      </c>
      <c r="B21" s="13">
        <v>0</v>
      </c>
      <c r="C21" s="57">
        <v>710</v>
      </c>
      <c r="D21" s="13">
        <v>710</v>
      </c>
      <c r="E21" s="13">
        <f t="shared" si="0"/>
        <v>100</v>
      </c>
      <c r="F21" s="13" t="e">
        <f t="shared" si="1"/>
        <v>#DIV/0!</v>
      </c>
    </row>
    <row r="22" spans="1:6" ht="13.2" x14ac:dyDescent="0.25">
      <c r="A22" s="17" t="s">
        <v>31</v>
      </c>
      <c r="B22" s="15">
        <v>0</v>
      </c>
      <c r="C22" s="70">
        <v>0</v>
      </c>
      <c r="D22" s="15">
        <v>0</v>
      </c>
      <c r="E22" s="13" t="e">
        <f t="shared" si="0"/>
        <v>#DIV/0!</v>
      </c>
      <c r="F22" s="13" t="e">
        <f t="shared" si="1"/>
        <v>#DIV/0!</v>
      </c>
    </row>
    <row r="23" spans="1:6" ht="13.2" x14ac:dyDescent="0.25">
      <c r="A23" s="17" t="s">
        <v>226</v>
      </c>
      <c r="B23" s="15">
        <v>0</v>
      </c>
      <c r="C23" s="70">
        <v>710</v>
      </c>
      <c r="D23" s="15">
        <v>710</v>
      </c>
      <c r="E23" s="13">
        <f t="shared" si="0"/>
        <v>100</v>
      </c>
      <c r="F23" s="13" t="e">
        <f t="shared" si="1"/>
        <v>#DIV/0!</v>
      </c>
    </row>
    <row r="24" spans="1:6" ht="17.25" customHeight="1" x14ac:dyDescent="0.25">
      <c r="A24" s="12" t="s">
        <v>187</v>
      </c>
      <c r="B24" s="13">
        <v>93740.24</v>
      </c>
      <c r="C24" s="57">
        <v>131700.95000000001</v>
      </c>
      <c r="D24" s="13">
        <v>121009.1</v>
      </c>
      <c r="E24" s="13">
        <f t="shared" si="0"/>
        <v>91.881721430255439</v>
      </c>
      <c r="F24" s="13">
        <f t="shared" si="1"/>
        <v>129.08981244340745</v>
      </c>
    </row>
    <row r="25" spans="1:6" ht="26.4" x14ac:dyDescent="0.25">
      <c r="A25" s="12" t="s">
        <v>32</v>
      </c>
      <c r="B25" s="15">
        <v>93740.24</v>
      </c>
      <c r="C25" s="70">
        <v>131700.95000000001</v>
      </c>
      <c r="D25" s="15">
        <v>121009.1</v>
      </c>
      <c r="E25" s="13">
        <f t="shared" si="0"/>
        <v>91.881721430255439</v>
      </c>
      <c r="F25" s="13">
        <f t="shared" si="1"/>
        <v>129.08981244340745</v>
      </c>
    </row>
    <row r="26" spans="1:6" ht="26.4" x14ac:dyDescent="0.25">
      <c r="A26" s="17" t="s">
        <v>33</v>
      </c>
      <c r="B26" s="15">
        <v>80143.05</v>
      </c>
      <c r="C26" s="70">
        <v>106218.5</v>
      </c>
      <c r="D26" s="15">
        <v>95428.41</v>
      </c>
      <c r="E26" s="13">
        <f t="shared" si="0"/>
        <v>89.84160951246723</v>
      </c>
      <c r="F26" s="13">
        <f t="shared" si="1"/>
        <v>119.072595814609</v>
      </c>
    </row>
    <row r="27" spans="1:6" ht="26.4" x14ac:dyDescent="0.25">
      <c r="A27" s="17" t="s">
        <v>34</v>
      </c>
      <c r="B27" s="15">
        <v>13597.19</v>
      </c>
      <c r="C27" s="70">
        <v>25482.45</v>
      </c>
      <c r="D27" s="15">
        <v>25580.69</v>
      </c>
      <c r="E27" s="13">
        <f t="shared" si="0"/>
        <v>100.38552023059006</v>
      </c>
      <c r="F27" s="13">
        <f t="shared" si="1"/>
        <v>188.13218025194908</v>
      </c>
    </row>
    <row r="28" spans="1:6" s="7" customFormat="1" ht="17.25" customHeight="1" x14ac:dyDescent="0.25">
      <c r="A28" s="48" t="s">
        <v>35</v>
      </c>
      <c r="B28" s="50">
        <v>8735.4599999999991</v>
      </c>
      <c r="C28" s="106">
        <v>6453.87</v>
      </c>
      <c r="D28" s="50">
        <v>6453.87</v>
      </c>
      <c r="E28" s="13">
        <f t="shared" si="0"/>
        <v>100</v>
      </c>
      <c r="F28" s="13">
        <f t="shared" si="1"/>
        <v>73.881283870568922</v>
      </c>
    </row>
    <row r="29" spans="1:6" ht="13.2" x14ac:dyDescent="0.25">
      <c r="A29" s="42" t="s">
        <v>36</v>
      </c>
      <c r="B29" s="44"/>
      <c r="C29" s="44"/>
      <c r="D29" s="44"/>
      <c r="E29" s="44"/>
      <c r="F29" s="44"/>
    </row>
    <row r="30" spans="1:6" ht="13.2" x14ac:dyDescent="0.25">
      <c r="A30" s="58"/>
      <c r="B30" s="59"/>
      <c r="C30" s="72"/>
      <c r="D30" s="59"/>
      <c r="E30" s="13"/>
      <c r="F30" s="13"/>
    </row>
    <row r="31" spans="1:6" ht="13.2" x14ac:dyDescent="0.25">
      <c r="A31" s="12" t="s">
        <v>37</v>
      </c>
      <c r="B31" s="13">
        <v>525627.36</v>
      </c>
      <c r="C31" s="57">
        <v>710103.25</v>
      </c>
      <c r="D31" s="13">
        <v>629851.61</v>
      </c>
      <c r="E31" s="13">
        <f>D31/C31*100</f>
        <v>88.698595591556568</v>
      </c>
      <c r="F31" s="13">
        <f>D31/B31*100</f>
        <v>119.82854355222301</v>
      </c>
    </row>
    <row r="32" spans="1:6" ht="13.2" x14ac:dyDescent="0.25">
      <c r="A32" s="12" t="s">
        <v>38</v>
      </c>
      <c r="B32" s="13">
        <v>400956.73</v>
      </c>
      <c r="C32" s="57">
        <v>525488.48</v>
      </c>
      <c r="D32" s="13">
        <v>476961.04</v>
      </c>
      <c r="E32" s="13">
        <f t="shared" ref="E32:E87" si="2">D32/C32*100</f>
        <v>90.765270439420476</v>
      </c>
      <c r="F32" s="13">
        <f t="shared" ref="F32:F87" si="3">D32/B32*100</f>
        <v>118.95573869030707</v>
      </c>
    </row>
    <row r="33" spans="1:6" ht="13.2" x14ac:dyDescent="0.25">
      <c r="A33" s="12" t="s">
        <v>39</v>
      </c>
      <c r="B33" s="13">
        <v>330652.27</v>
      </c>
      <c r="C33" s="57">
        <v>425955.78</v>
      </c>
      <c r="D33" s="13">
        <v>392306.58</v>
      </c>
      <c r="E33" s="13">
        <f t="shared" si="2"/>
        <v>92.10030675015139</v>
      </c>
      <c r="F33" s="13">
        <f t="shared" si="3"/>
        <v>118.64626848017707</v>
      </c>
    </row>
    <row r="34" spans="1:6" ht="13.2" x14ac:dyDescent="0.25">
      <c r="A34" s="17" t="s">
        <v>40</v>
      </c>
      <c r="B34" s="15">
        <v>330652.27</v>
      </c>
      <c r="C34" s="70">
        <v>425955.78</v>
      </c>
      <c r="D34" s="15">
        <v>392306.58</v>
      </c>
      <c r="E34" s="13">
        <f t="shared" si="2"/>
        <v>92.10030675015139</v>
      </c>
      <c r="F34" s="13">
        <f t="shared" si="3"/>
        <v>118.64626848017707</v>
      </c>
    </row>
    <row r="35" spans="1:6" ht="13.2" x14ac:dyDescent="0.25">
      <c r="A35" s="12" t="s">
        <v>41</v>
      </c>
      <c r="B35" s="13">
        <v>15746.84</v>
      </c>
      <c r="C35" s="57">
        <v>30900</v>
      </c>
      <c r="D35" s="13">
        <v>20688.18</v>
      </c>
      <c r="E35" s="13">
        <f t="shared" si="2"/>
        <v>66.952038834951452</v>
      </c>
      <c r="F35" s="13">
        <f t="shared" si="3"/>
        <v>131.37988320196305</v>
      </c>
    </row>
    <row r="36" spans="1:6" ht="13.2" x14ac:dyDescent="0.25">
      <c r="A36" s="17" t="s">
        <v>42</v>
      </c>
      <c r="B36" s="15">
        <v>15746.84</v>
      </c>
      <c r="C36" s="70">
        <v>30900</v>
      </c>
      <c r="D36" s="15">
        <v>20688.18</v>
      </c>
      <c r="E36" s="13">
        <f t="shared" si="2"/>
        <v>66.952038834951452</v>
      </c>
      <c r="F36" s="13">
        <f t="shared" si="3"/>
        <v>131.37988320196305</v>
      </c>
    </row>
    <row r="37" spans="1:6" ht="13.2" x14ac:dyDescent="0.25">
      <c r="A37" s="12" t="s">
        <v>43</v>
      </c>
      <c r="B37" s="13">
        <v>54557.62</v>
      </c>
      <c r="C37" s="57">
        <v>68632.7</v>
      </c>
      <c r="D37" s="13">
        <v>63966.28</v>
      </c>
      <c r="E37" s="13">
        <f t="shared" si="2"/>
        <v>93.200879464162128</v>
      </c>
      <c r="F37" s="13">
        <f t="shared" si="3"/>
        <v>117.24536370904741</v>
      </c>
    </row>
    <row r="38" spans="1:6" ht="13.2" x14ac:dyDescent="0.25">
      <c r="A38" s="17" t="s">
        <v>44</v>
      </c>
      <c r="B38" s="15">
        <v>54557.62</v>
      </c>
      <c r="C38" s="70">
        <v>68632.7</v>
      </c>
      <c r="D38" s="15">
        <v>63966.28</v>
      </c>
      <c r="E38" s="13">
        <f t="shared" si="2"/>
        <v>93.200879464162128</v>
      </c>
      <c r="F38" s="13">
        <f t="shared" si="3"/>
        <v>117.24536370904741</v>
      </c>
    </row>
    <row r="39" spans="1:6" ht="13.2" x14ac:dyDescent="0.25">
      <c r="A39" s="12" t="s">
        <v>45</v>
      </c>
      <c r="B39" s="13">
        <v>116013.53</v>
      </c>
      <c r="C39" s="57">
        <v>184391.76</v>
      </c>
      <c r="D39" s="13">
        <v>152667.57</v>
      </c>
      <c r="E39" s="13">
        <f t="shared" si="2"/>
        <v>82.795223604351946</v>
      </c>
      <c r="F39" s="13">
        <f t="shared" si="3"/>
        <v>131.59462521311093</v>
      </c>
    </row>
    <row r="40" spans="1:6" ht="13.2" x14ac:dyDescent="0.25">
      <c r="A40" s="12" t="s">
        <v>46</v>
      </c>
      <c r="B40" s="13">
        <v>25175.5</v>
      </c>
      <c r="C40" s="57">
        <f>SUM(C41:C44)</f>
        <v>47188.179999999993</v>
      </c>
      <c r="D40" s="13">
        <v>34416.629999999997</v>
      </c>
      <c r="E40" s="13">
        <f t="shared" si="2"/>
        <v>72.934853601050094</v>
      </c>
      <c r="F40" s="13">
        <f t="shared" si="3"/>
        <v>136.70683799725921</v>
      </c>
    </row>
    <row r="41" spans="1:6" ht="13.2" x14ac:dyDescent="0.25">
      <c r="A41" s="17" t="s">
        <v>47</v>
      </c>
      <c r="B41" s="15">
        <v>7390.17</v>
      </c>
      <c r="C41" s="70">
        <v>11105.48</v>
      </c>
      <c r="D41" s="15">
        <v>10877.99</v>
      </c>
      <c r="E41" s="13">
        <f t="shared" si="2"/>
        <v>97.951551846475795</v>
      </c>
      <c r="F41" s="13">
        <f t="shared" si="3"/>
        <v>147.19539604636969</v>
      </c>
    </row>
    <row r="42" spans="1:6" ht="13.2" x14ac:dyDescent="0.25">
      <c r="A42" s="17" t="s">
        <v>48</v>
      </c>
      <c r="B42" s="15">
        <v>17468.09</v>
      </c>
      <c r="C42" s="70">
        <v>35484.699999999997</v>
      </c>
      <c r="D42" s="15">
        <v>23254.05</v>
      </c>
      <c r="E42" s="13">
        <f t="shared" si="2"/>
        <v>65.532609829024906</v>
      </c>
      <c r="F42" s="13">
        <f t="shared" si="3"/>
        <v>133.12302604348844</v>
      </c>
    </row>
    <row r="43" spans="1:6" ht="13.2" x14ac:dyDescent="0.25">
      <c r="A43" s="17" t="s">
        <v>49</v>
      </c>
      <c r="B43" s="15">
        <v>317.24</v>
      </c>
      <c r="C43" s="70">
        <v>598</v>
      </c>
      <c r="D43" s="15">
        <v>284.58999999999997</v>
      </c>
      <c r="E43" s="13">
        <f t="shared" si="2"/>
        <v>47.590301003344479</v>
      </c>
      <c r="F43" s="13">
        <f t="shared" si="3"/>
        <v>89.708107426554022</v>
      </c>
    </row>
    <row r="44" spans="1:6" ht="13.2" x14ac:dyDescent="0.25">
      <c r="A44" s="17" t="s">
        <v>100</v>
      </c>
      <c r="B44" s="15">
        <v>0</v>
      </c>
      <c r="C44" s="70">
        <v>0</v>
      </c>
      <c r="D44" s="15">
        <v>0</v>
      </c>
      <c r="E44" s="13" t="e">
        <f t="shared" si="2"/>
        <v>#DIV/0!</v>
      </c>
      <c r="F44" s="13" t="e">
        <f t="shared" si="3"/>
        <v>#DIV/0!</v>
      </c>
    </row>
    <row r="45" spans="1:6" ht="13.2" x14ac:dyDescent="0.25">
      <c r="A45" s="12" t="s">
        <v>50</v>
      </c>
      <c r="B45" s="13">
        <v>29726</v>
      </c>
      <c r="C45" s="57">
        <f>SUM(C46:C51)</f>
        <v>40354.959999999999</v>
      </c>
      <c r="D45" s="13">
        <f>SUM(D46:D51)</f>
        <v>36859.520000000004</v>
      </c>
      <c r="E45" s="13">
        <f t="shared" si="2"/>
        <v>91.338264243106678</v>
      </c>
      <c r="F45" s="13">
        <f t="shared" si="3"/>
        <v>123.99757787795198</v>
      </c>
    </row>
    <row r="46" spans="1:6" ht="13.2" x14ac:dyDescent="0.25">
      <c r="A46" s="17" t="s">
        <v>51</v>
      </c>
      <c r="B46" s="15">
        <v>3611.45</v>
      </c>
      <c r="C46" s="70">
        <v>3950.01</v>
      </c>
      <c r="D46" s="15">
        <v>2171.7600000000002</v>
      </c>
      <c r="E46" s="13">
        <f t="shared" si="2"/>
        <v>54.981126630059165</v>
      </c>
      <c r="F46" s="13">
        <f t="shared" si="3"/>
        <v>60.135402677594882</v>
      </c>
    </row>
    <row r="47" spans="1:6" ht="13.2" x14ac:dyDescent="0.25">
      <c r="A47" s="17" t="s">
        <v>52</v>
      </c>
      <c r="B47" s="15">
        <v>7875.25</v>
      </c>
      <c r="C47" s="70">
        <v>22105.87</v>
      </c>
      <c r="D47" s="15">
        <v>20388.68</v>
      </c>
      <c r="E47" s="13">
        <f t="shared" si="2"/>
        <v>92.231972774652178</v>
      </c>
      <c r="F47" s="13">
        <f t="shared" si="3"/>
        <v>258.89565410621884</v>
      </c>
    </row>
    <row r="48" spans="1:6" ht="13.2" x14ac:dyDescent="0.25">
      <c r="A48" s="17" t="s">
        <v>53</v>
      </c>
      <c r="B48" s="15">
        <v>16142.28</v>
      </c>
      <c r="C48" s="70">
        <v>12454.83</v>
      </c>
      <c r="D48" s="15">
        <v>12454.83</v>
      </c>
      <c r="E48" s="13">
        <f t="shared" si="2"/>
        <v>100</v>
      </c>
      <c r="F48" s="13">
        <f t="shared" si="3"/>
        <v>77.156572677465633</v>
      </c>
    </row>
    <row r="49" spans="1:6" ht="13.2" x14ac:dyDescent="0.25">
      <c r="A49" s="17" t="s">
        <v>54</v>
      </c>
      <c r="B49" s="15">
        <v>1990.84</v>
      </c>
      <c r="C49" s="70">
        <v>1676.35</v>
      </c>
      <c r="D49" s="15">
        <v>1676.35</v>
      </c>
      <c r="E49" s="13">
        <f t="shared" si="2"/>
        <v>100</v>
      </c>
      <c r="F49" s="13">
        <f t="shared" si="3"/>
        <v>84.203150428964662</v>
      </c>
    </row>
    <row r="50" spans="1:6" ht="13.2" x14ac:dyDescent="0.25">
      <c r="A50" s="17" t="s">
        <v>55</v>
      </c>
      <c r="B50" s="15">
        <v>0</v>
      </c>
      <c r="C50" s="70">
        <v>0</v>
      </c>
      <c r="D50" s="15">
        <v>0</v>
      </c>
      <c r="E50" s="13" t="e">
        <f t="shared" si="2"/>
        <v>#DIV/0!</v>
      </c>
      <c r="F50" s="13" t="e">
        <f t="shared" si="3"/>
        <v>#DIV/0!</v>
      </c>
    </row>
    <row r="51" spans="1:6" ht="13.2" x14ac:dyDescent="0.25">
      <c r="A51" s="17" t="s">
        <v>56</v>
      </c>
      <c r="B51" s="15">
        <v>106.18</v>
      </c>
      <c r="C51" s="70">
        <v>167.9</v>
      </c>
      <c r="D51" s="15">
        <v>167.9</v>
      </c>
      <c r="E51" s="13">
        <f t="shared" si="2"/>
        <v>100</v>
      </c>
      <c r="F51" s="13">
        <f t="shared" si="3"/>
        <v>158.12770766622714</v>
      </c>
    </row>
    <row r="52" spans="1:6" ht="13.2" x14ac:dyDescent="0.25">
      <c r="A52" s="12" t="s">
        <v>57</v>
      </c>
      <c r="B52" s="13">
        <v>57827.98</v>
      </c>
      <c r="C52" s="57">
        <f>SUM(C53:C61)</f>
        <v>83989.239999999991</v>
      </c>
      <c r="D52" s="13">
        <f>SUM(D53:D61)</f>
        <v>74199.700000000012</v>
      </c>
      <c r="E52" s="13">
        <f t="shared" si="2"/>
        <v>88.344292673680599</v>
      </c>
      <c r="F52" s="13">
        <f t="shared" si="3"/>
        <v>128.31107017744699</v>
      </c>
    </row>
    <row r="53" spans="1:6" ht="13.2" x14ac:dyDescent="0.25">
      <c r="A53" s="17" t="s">
        <v>58</v>
      </c>
      <c r="B53" s="15">
        <v>1457.7</v>
      </c>
      <c r="C53" s="70">
        <v>1684.8</v>
      </c>
      <c r="D53" s="15">
        <v>1273.96</v>
      </c>
      <c r="E53" s="13">
        <f t="shared" si="2"/>
        <v>75.614909781576458</v>
      </c>
      <c r="F53" s="13">
        <f t="shared" si="3"/>
        <v>87.395211634767094</v>
      </c>
    </row>
    <row r="54" spans="1:6" ht="13.2" x14ac:dyDescent="0.25">
      <c r="A54" s="17" t="s">
        <v>59</v>
      </c>
      <c r="B54" s="15">
        <v>1786.45</v>
      </c>
      <c r="C54" s="70">
        <v>4354.2700000000004</v>
      </c>
      <c r="D54" s="15">
        <v>4009.19</v>
      </c>
      <c r="E54" s="13">
        <f t="shared" si="2"/>
        <v>92.074905782140277</v>
      </c>
      <c r="F54" s="13">
        <f t="shared" si="3"/>
        <v>224.42217806263818</v>
      </c>
    </row>
    <row r="55" spans="1:6" ht="13.2" x14ac:dyDescent="0.25">
      <c r="A55" s="17" t="s">
        <v>247</v>
      </c>
      <c r="B55" s="15">
        <v>0</v>
      </c>
      <c r="C55" s="70">
        <v>0</v>
      </c>
      <c r="D55" s="15">
        <v>0</v>
      </c>
      <c r="E55" s="13" t="e">
        <f t="shared" si="2"/>
        <v>#DIV/0!</v>
      </c>
      <c r="F55" s="13" t="e">
        <f t="shared" si="3"/>
        <v>#DIV/0!</v>
      </c>
    </row>
    <row r="56" spans="1:6" ht="13.2" x14ac:dyDescent="0.25">
      <c r="A56" s="17" t="s">
        <v>60</v>
      </c>
      <c r="B56" s="15">
        <v>4394.55</v>
      </c>
      <c r="C56" s="70">
        <v>4044.18</v>
      </c>
      <c r="D56" s="15">
        <v>3917.03</v>
      </c>
      <c r="E56" s="13">
        <f t="shared" si="2"/>
        <v>96.855975747864846</v>
      </c>
      <c r="F56" s="13">
        <f t="shared" si="3"/>
        <v>89.133813473506962</v>
      </c>
    </row>
    <row r="57" spans="1:6" ht="13.2" x14ac:dyDescent="0.25">
      <c r="A57" s="17" t="s">
        <v>5</v>
      </c>
      <c r="B57" s="15">
        <v>43267.64</v>
      </c>
      <c r="C57" s="70">
        <v>67924.87</v>
      </c>
      <c r="D57" s="15">
        <v>60235.48</v>
      </c>
      <c r="E57" s="13">
        <f t="shared" si="2"/>
        <v>88.67956611473825</v>
      </c>
      <c r="F57" s="13">
        <f t="shared" si="3"/>
        <v>139.21600531020414</v>
      </c>
    </row>
    <row r="58" spans="1:6" ht="13.2" x14ac:dyDescent="0.25">
      <c r="A58" s="17" t="s">
        <v>61</v>
      </c>
      <c r="B58" s="15">
        <v>1361.73</v>
      </c>
      <c r="C58" s="70">
        <v>1016.8</v>
      </c>
      <c r="D58" s="15">
        <v>116.8</v>
      </c>
      <c r="E58" s="13">
        <f t="shared" si="2"/>
        <v>11.487018095987411</v>
      </c>
      <c r="F58" s="13">
        <f t="shared" si="3"/>
        <v>8.5773244328905136</v>
      </c>
    </row>
    <row r="59" spans="1:6" ht="13.2" x14ac:dyDescent="0.25">
      <c r="A59" s="17" t="s">
        <v>62</v>
      </c>
      <c r="B59" s="15">
        <v>2586.34</v>
      </c>
      <c r="C59" s="70">
        <v>2283.2199999999998</v>
      </c>
      <c r="D59" s="15">
        <v>2196.7399999999998</v>
      </c>
      <c r="E59" s="13">
        <f t="shared" si="2"/>
        <v>96.212366745210716</v>
      </c>
      <c r="F59" s="13">
        <f t="shared" si="3"/>
        <v>84.936241948081062</v>
      </c>
    </row>
    <row r="60" spans="1:6" ht="13.2" x14ac:dyDescent="0.25">
      <c r="A60" s="17" t="s">
        <v>63</v>
      </c>
      <c r="B60" s="15">
        <v>1890.67</v>
      </c>
      <c r="C60" s="70">
        <v>2103.62</v>
      </c>
      <c r="D60" s="15">
        <v>1873.01</v>
      </c>
      <c r="E60" s="13">
        <f t="shared" si="2"/>
        <v>89.037468744354982</v>
      </c>
      <c r="F60" s="13">
        <f t="shared" si="3"/>
        <v>99.065939587553615</v>
      </c>
    </row>
    <row r="61" spans="1:6" ht="13.2" x14ac:dyDescent="0.25">
      <c r="A61" s="17" t="s">
        <v>64</v>
      </c>
      <c r="B61" s="15">
        <v>1082.9000000000001</v>
      </c>
      <c r="C61" s="70">
        <v>577.48</v>
      </c>
      <c r="D61" s="15">
        <v>577.49</v>
      </c>
      <c r="E61" s="13">
        <f t="shared" si="2"/>
        <v>100.00173166170256</v>
      </c>
      <c r="F61" s="13">
        <f t="shared" si="3"/>
        <v>53.328100470957608</v>
      </c>
    </row>
    <row r="62" spans="1:6" ht="13.2" x14ac:dyDescent="0.25">
      <c r="A62" s="12" t="s">
        <v>65</v>
      </c>
      <c r="B62" s="13">
        <v>6979.66</v>
      </c>
      <c r="C62" s="57">
        <f>SUM(C63:C69)</f>
        <v>12859.380000000001</v>
      </c>
      <c r="D62" s="57">
        <f>SUM(D63:D69)</f>
        <v>7191.72</v>
      </c>
      <c r="E62" s="13">
        <f t="shared" si="2"/>
        <v>55.925868898811601</v>
      </c>
      <c r="F62" s="13">
        <f t="shared" si="3"/>
        <v>103.03825687784219</v>
      </c>
    </row>
    <row r="63" spans="1:6" ht="26.4" x14ac:dyDescent="0.25">
      <c r="A63" s="17" t="s">
        <v>66</v>
      </c>
      <c r="B63" s="15">
        <v>0</v>
      </c>
      <c r="C63" s="74">
        <v>0</v>
      </c>
      <c r="D63" s="15">
        <v>0</v>
      </c>
      <c r="E63" s="13" t="e">
        <f t="shared" si="2"/>
        <v>#DIV/0!</v>
      </c>
      <c r="F63" s="13" t="e">
        <f t="shared" si="3"/>
        <v>#DIV/0!</v>
      </c>
    </row>
    <row r="64" spans="1:6" ht="13.2" x14ac:dyDescent="0.25">
      <c r="A64" s="17" t="s">
        <v>67</v>
      </c>
      <c r="B64" s="15">
        <v>293</v>
      </c>
      <c r="C64" s="70">
        <v>75.86</v>
      </c>
      <c r="D64" s="15">
        <v>75.86</v>
      </c>
      <c r="E64" s="13">
        <f t="shared" si="2"/>
        <v>100</v>
      </c>
      <c r="F64" s="13">
        <f t="shared" si="3"/>
        <v>25.890784982935156</v>
      </c>
    </row>
    <row r="65" spans="1:6" ht="13.2" x14ac:dyDescent="0.25">
      <c r="A65" s="17" t="s">
        <v>68</v>
      </c>
      <c r="B65" s="15">
        <v>0</v>
      </c>
      <c r="C65" s="70">
        <v>0</v>
      </c>
      <c r="D65" s="15">
        <v>0</v>
      </c>
      <c r="E65" s="13" t="e">
        <f t="shared" si="2"/>
        <v>#DIV/0!</v>
      </c>
      <c r="F65" s="13" t="e">
        <f t="shared" si="3"/>
        <v>#DIV/0!</v>
      </c>
    </row>
    <row r="66" spans="1:6" ht="13.2" x14ac:dyDescent="0.25">
      <c r="A66" s="17" t="s">
        <v>69</v>
      </c>
      <c r="B66" s="15">
        <v>172.54</v>
      </c>
      <c r="C66" s="70">
        <v>183.09</v>
      </c>
      <c r="D66" s="15">
        <v>183.09</v>
      </c>
      <c r="E66" s="13">
        <f t="shared" si="2"/>
        <v>100</v>
      </c>
      <c r="F66" s="13">
        <f t="shared" si="3"/>
        <v>106.1145241683088</v>
      </c>
    </row>
    <row r="67" spans="1:6" ht="13.2" x14ac:dyDescent="0.25">
      <c r="A67" s="17" t="s">
        <v>70</v>
      </c>
      <c r="B67" s="15">
        <v>1368.7</v>
      </c>
      <c r="C67" s="70">
        <v>1680</v>
      </c>
      <c r="D67" s="15">
        <v>1680</v>
      </c>
      <c r="E67" s="13">
        <f t="shared" si="2"/>
        <v>100</v>
      </c>
      <c r="F67" s="13">
        <f t="shared" si="3"/>
        <v>122.7442098341492</v>
      </c>
    </row>
    <row r="68" spans="1:6" ht="13.2" x14ac:dyDescent="0.25">
      <c r="A68" s="17" t="s">
        <v>227</v>
      </c>
      <c r="B68" s="15">
        <v>0</v>
      </c>
      <c r="C68" s="70">
        <v>3650</v>
      </c>
      <c r="D68" s="15">
        <v>880.27</v>
      </c>
      <c r="E68" s="13">
        <f t="shared" si="2"/>
        <v>24.116986301369863</v>
      </c>
      <c r="F68" s="13" t="e">
        <f t="shared" si="3"/>
        <v>#DIV/0!</v>
      </c>
    </row>
    <row r="69" spans="1:6" ht="13.2" x14ac:dyDescent="0.25">
      <c r="A69" s="17" t="s">
        <v>71</v>
      </c>
      <c r="B69" s="15">
        <v>5145.42</v>
      </c>
      <c r="C69" s="70">
        <v>7270.43</v>
      </c>
      <c r="D69" s="15">
        <v>4372.5</v>
      </c>
      <c r="E69" s="13">
        <f t="shared" si="2"/>
        <v>60.140871997942348</v>
      </c>
      <c r="F69" s="13">
        <f t="shared" si="3"/>
        <v>84.978485721282226</v>
      </c>
    </row>
    <row r="70" spans="1:6" ht="13.2" x14ac:dyDescent="0.25">
      <c r="A70" s="12" t="s">
        <v>229</v>
      </c>
      <c r="B70" s="13">
        <v>0</v>
      </c>
      <c r="C70" s="57">
        <v>0</v>
      </c>
      <c r="D70" s="13">
        <v>0</v>
      </c>
      <c r="E70" s="13" t="e">
        <f t="shared" si="2"/>
        <v>#DIV/0!</v>
      </c>
      <c r="F70" s="13" t="e">
        <f t="shared" si="3"/>
        <v>#DIV/0!</v>
      </c>
    </row>
    <row r="71" spans="1:6" ht="13.2" x14ac:dyDescent="0.25">
      <c r="A71" s="17" t="s">
        <v>228</v>
      </c>
      <c r="B71" s="15">
        <v>0</v>
      </c>
      <c r="C71" s="70">
        <v>0</v>
      </c>
      <c r="D71" s="15">
        <v>0</v>
      </c>
      <c r="E71" s="13" t="e">
        <f t="shared" si="2"/>
        <v>#DIV/0!</v>
      </c>
      <c r="F71" s="13" t="e">
        <f t="shared" si="3"/>
        <v>#DIV/0!</v>
      </c>
    </row>
    <row r="72" spans="1:6" ht="13.2" x14ac:dyDescent="0.25">
      <c r="A72" s="12" t="s">
        <v>230</v>
      </c>
      <c r="B72" s="13">
        <v>0</v>
      </c>
      <c r="C72" s="57">
        <v>223</v>
      </c>
      <c r="D72" s="13">
        <v>223</v>
      </c>
      <c r="E72" s="13">
        <f t="shared" si="2"/>
        <v>100</v>
      </c>
      <c r="F72" s="13" t="e">
        <f t="shared" si="3"/>
        <v>#DIV/0!</v>
      </c>
    </row>
    <row r="73" spans="1:6" ht="13.2" x14ac:dyDescent="0.25">
      <c r="A73" s="17" t="s">
        <v>231</v>
      </c>
      <c r="B73" s="15">
        <v>0</v>
      </c>
      <c r="C73" s="70">
        <v>223</v>
      </c>
      <c r="D73" s="15">
        <v>223</v>
      </c>
      <c r="E73" s="13">
        <f t="shared" si="2"/>
        <v>100</v>
      </c>
      <c r="F73" s="13" t="e">
        <f t="shared" si="3"/>
        <v>#DIV/0!</v>
      </c>
    </row>
    <row r="74" spans="1:6" s="7" customFormat="1" ht="13.2" x14ac:dyDescent="0.25">
      <c r="A74" s="12" t="s">
        <v>72</v>
      </c>
      <c r="B74" s="13">
        <v>18867.18</v>
      </c>
      <c r="C74" s="57">
        <v>38765.949999999997</v>
      </c>
      <c r="D74" s="13">
        <v>30816.54</v>
      </c>
      <c r="E74" s="13">
        <f t="shared" si="2"/>
        <v>79.493834150846311</v>
      </c>
      <c r="F74" s="13">
        <f t="shared" si="3"/>
        <v>163.33410716386868</v>
      </c>
    </row>
    <row r="75" spans="1:6" ht="13.2" x14ac:dyDescent="0.25">
      <c r="A75" s="12" t="s">
        <v>73</v>
      </c>
      <c r="B75" s="13">
        <v>18867.18</v>
      </c>
      <c r="C75" s="57">
        <v>38765.949999999997</v>
      </c>
      <c r="D75" s="13">
        <v>30816.54</v>
      </c>
      <c r="E75" s="13">
        <f t="shared" si="2"/>
        <v>79.493834150846311</v>
      </c>
      <c r="F75" s="13">
        <f t="shared" si="3"/>
        <v>163.33410716386868</v>
      </c>
    </row>
    <row r="76" spans="1:6" ht="13.2" x14ac:dyDescent="0.25">
      <c r="A76" s="12" t="s">
        <v>74</v>
      </c>
      <c r="B76" s="13">
        <v>2557.9499999999998</v>
      </c>
      <c r="C76" s="57">
        <v>6883.1</v>
      </c>
      <c r="D76" s="13">
        <v>4884.1000000000004</v>
      </c>
      <c r="E76" s="13">
        <f t="shared" si="2"/>
        <v>70.957853292847702</v>
      </c>
      <c r="F76" s="13">
        <f t="shared" si="3"/>
        <v>190.93805586504823</v>
      </c>
    </row>
    <row r="77" spans="1:6" ht="13.2" x14ac:dyDescent="0.25">
      <c r="A77" s="17" t="s">
        <v>75</v>
      </c>
      <c r="B77" s="15">
        <v>2408.33</v>
      </c>
      <c r="C77" s="70">
        <v>6883.1</v>
      </c>
      <c r="D77" s="15">
        <v>4884.1000000000004</v>
      </c>
      <c r="E77" s="13">
        <f t="shared" si="2"/>
        <v>70.957853292847702</v>
      </c>
      <c r="F77" s="13">
        <f t="shared" si="3"/>
        <v>202.80028069243005</v>
      </c>
    </row>
    <row r="78" spans="1:6" ht="13.2" x14ac:dyDescent="0.25">
      <c r="A78" s="17" t="s">
        <v>232</v>
      </c>
      <c r="B78" s="15">
        <v>0</v>
      </c>
      <c r="C78" s="70">
        <v>0</v>
      </c>
      <c r="D78" s="15">
        <v>0</v>
      </c>
      <c r="E78" s="13" t="e">
        <f t="shared" si="2"/>
        <v>#DIV/0!</v>
      </c>
      <c r="F78" s="13" t="e">
        <f t="shared" si="3"/>
        <v>#DIV/0!</v>
      </c>
    </row>
    <row r="79" spans="1:6" ht="13.2" x14ac:dyDescent="0.25">
      <c r="A79" s="17" t="s">
        <v>233</v>
      </c>
      <c r="B79" s="15">
        <v>0</v>
      </c>
      <c r="C79" s="70">
        <v>0</v>
      </c>
      <c r="D79" s="15">
        <v>0</v>
      </c>
      <c r="E79" s="13" t="e">
        <f t="shared" si="2"/>
        <v>#DIV/0!</v>
      </c>
      <c r="F79" s="13" t="e">
        <f t="shared" si="3"/>
        <v>#DIV/0!</v>
      </c>
    </row>
    <row r="80" spans="1:6" ht="13.2" x14ac:dyDescent="0.25">
      <c r="A80" s="17" t="s">
        <v>244</v>
      </c>
      <c r="B80" s="15">
        <v>149.62</v>
      </c>
      <c r="C80" s="70">
        <v>0</v>
      </c>
      <c r="D80" s="15">
        <v>0</v>
      </c>
      <c r="E80" s="13" t="e">
        <f t="shared" si="2"/>
        <v>#DIV/0!</v>
      </c>
      <c r="F80" s="13">
        <f t="shared" si="3"/>
        <v>0</v>
      </c>
    </row>
    <row r="81" spans="1:6" ht="13.2" x14ac:dyDescent="0.25">
      <c r="A81" s="17" t="s">
        <v>76</v>
      </c>
      <c r="B81" s="15">
        <v>0</v>
      </c>
      <c r="C81" s="70">
        <v>0</v>
      </c>
      <c r="D81" s="15">
        <v>0</v>
      </c>
      <c r="E81" s="13" t="e">
        <f t="shared" si="2"/>
        <v>#DIV/0!</v>
      </c>
      <c r="F81" s="13" t="e">
        <f t="shared" si="3"/>
        <v>#DIV/0!</v>
      </c>
    </row>
    <row r="82" spans="1:6" ht="26.4" x14ac:dyDescent="0.25">
      <c r="A82" s="12" t="s">
        <v>77</v>
      </c>
      <c r="B82" s="13">
        <v>4165.2299999999996</v>
      </c>
      <c r="C82" s="57">
        <v>7019.35</v>
      </c>
      <c r="D82" s="13">
        <v>1069.94</v>
      </c>
      <c r="E82" s="13">
        <f t="shared" si="2"/>
        <v>15.242721904449844</v>
      </c>
      <c r="F82" s="13">
        <f t="shared" si="3"/>
        <v>25.687417021388981</v>
      </c>
    </row>
    <row r="83" spans="1:6" ht="13.2" x14ac:dyDescent="0.25">
      <c r="A83" s="17" t="s">
        <v>99</v>
      </c>
      <c r="B83" s="15">
        <v>198.23</v>
      </c>
      <c r="C83" s="70">
        <v>819.35</v>
      </c>
      <c r="D83" s="15">
        <v>1069.94</v>
      </c>
      <c r="E83" s="13">
        <f t="shared" si="2"/>
        <v>130.58399951180814</v>
      </c>
      <c r="F83" s="13">
        <f t="shared" si="3"/>
        <v>539.74675881551741</v>
      </c>
    </row>
    <row r="84" spans="1:6" ht="13.2" x14ac:dyDescent="0.25">
      <c r="A84" s="17" t="s">
        <v>98</v>
      </c>
      <c r="B84" s="15">
        <v>3967</v>
      </c>
      <c r="C84" s="70">
        <v>6200</v>
      </c>
      <c r="D84" s="15">
        <v>0</v>
      </c>
      <c r="E84" s="13">
        <f t="shared" si="2"/>
        <v>0</v>
      </c>
      <c r="F84" s="13">
        <f t="shared" si="3"/>
        <v>0</v>
      </c>
    </row>
    <row r="85" spans="1:6" ht="13.2" x14ac:dyDescent="0.25">
      <c r="A85" s="12" t="s">
        <v>188</v>
      </c>
      <c r="B85" s="13">
        <v>12144</v>
      </c>
      <c r="C85" s="57">
        <v>24862.5</v>
      </c>
      <c r="D85" s="13">
        <v>24862.5</v>
      </c>
      <c r="E85" s="13">
        <f t="shared" si="2"/>
        <v>100</v>
      </c>
      <c r="F85" s="13">
        <f t="shared" si="3"/>
        <v>204.73073122529644</v>
      </c>
    </row>
    <row r="86" spans="1:6" ht="13.2" x14ac:dyDescent="0.25">
      <c r="A86" s="17" t="s">
        <v>189</v>
      </c>
      <c r="B86" s="15">
        <v>12144</v>
      </c>
      <c r="C86" s="70">
        <v>24862.5</v>
      </c>
      <c r="D86" s="15">
        <v>24862.5</v>
      </c>
      <c r="E86" s="13">
        <f t="shared" si="2"/>
        <v>100</v>
      </c>
      <c r="F86" s="13">
        <f t="shared" si="3"/>
        <v>204.73073122529644</v>
      </c>
    </row>
    <row r="87" spans="1:6" ht="13.2" x14ac:dyDescent="0.25">
      <c r="A87" s="42" t="s">
        <v>78</v>
      </c>
      <c r="B87" s="44">
        <v>544494.54</v>
      </c>
      <c r="C87" s="71">
        <v>748869.2</v>
      </c>
      <c r="D87" s="44">
        <v>660668.15</v>
      </c>
      <c r="E87" s="44">
        <f t="shared" si="2"/>
        <v>88.222102070695399</v>
      </c>
      <c r="F87" s="44">
        <f t="shared" si="3"/>
        <v>121.33604682243461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2"/>
  <sheetViews>
    <sheetView zoomScale="110" zoomScaleNormal="110" workbookViewId="0">
      <selection activeCell="C18" sqref="C18"/>
    </sheetView>
  </sheetViews>
  <sheetFormatPr defaultRowHeight="14.4" x14ac:dyDescent="0.3"/>
  <cols>
    <col min="1" max="1" width="31.33203125" customWidth="1"/>
    <col min="2" max="2" width="21.109375" customWidth="1"/>
    <col min="3" max="4" width="15.33203125" customWidth="1"/>
    <col min="5" max="5" width="18.6640625" customWidth="1"/>
    <col min="6" max="6" width="18.44140625" customWidth="1"/>
  </cols>
  <sheetData>
    <row r="1" spans="1:6" ht="28.5" customHeight="1" x14ac:dyDescent="0.3">
      <c r="A1" s="241" t="s">
        <v>82</v>
      </c>
      <c r="B1" s="242"/>
      <c r="C1" s="242"/>
      <c r="D1" s="242"/>
      <c r="E1" s="242"/>
      <c r="F1" s="30"/>
    </row>
    <row r="2" spans="1:6" ht="27" thickBot="1" x14ac:dyDescent="0.35">
      <c r="A2" s="63" t="s">
        <v>0</v>
      </c>
      <c r="B2" s="64" t="s">
        <v>206</v>
      </c>
      <c r="C2" s="64" t="s">
        <v>207</v>
      </c>
      <c r="D2" s="64" t="s">
        <v>208</v>
      </c>
      <c r="E2" s="64" t="s">
        <v>190</v>
      </c>
      <c r="F2" s="64" t="s">
        <v>107</v>
      </c>
    </row>
    <row r="3" spans="1:6" x14ac:dyDescent="0.3">
      <c r="A3" s="12" t="s">
        <v>101</v>
      </c>
      <c r="B3" s="13">
        <v>93740.24</v>
      </c>
      <c r="C3" s="13">
        <v>131700.95000000001</v>
      </c>
      <c r="D3" s="13">
        <v>121009.1</v>
      </c>
      <c r="E3" s="97">
        <f>D3/C3*100</f>
        <v>91.881721430255439</v>
      </c>
      <c r="F3" s="98">
        <f>D3/B3*100</f>
        <v>129.08981244340745</v>
      </c>
    </row>
    <row r="4" spans="1:6" x14ac:dyDescent="0.3">
      <c r="A4" s="12" t="s">
        <v>94</v>
      </c>
      <c r="B4" s="13">
        <v>2076.21</v>
      </c>
      <c r="C4" s="13">
        <v>6800</v>
      </c>
      <c r="D4" s="13">
        <v>6752.33</v>
      </c>
      <c r="E4" s="97">
        <f t="shared" ref="E4:E10" si="0">D4/C4*100</f>
        <v>99.298970588235292</v>
      </c>
      <c r="F4" s="98">
        <f t="shared" ref="F4:F10" si="1">D4/B4*100</f>
        <v>325.22384537209626</v>
      </c>
    </row>
    <row r="5" spans="1:6" x14ac:dyDescent="0.3">
      <c r="A5" s="12" t="s">
        <v>102</v>
      </c>
      <c r="B5" s="13">
        <v>4676.03</v>
      </c>
      <c r="C5" s="13">
        <v>4000</v>
      </c>
      <c r="D5" s="13">
        <v>730.51</v>
      </c>
      <c r="E5" s="97">
        <f t="shared" si="0"/>
        <v>18.26275</v>
      </c>
      <c r="F5" s="98">
        <f t="shared" si="1"/>
        <v>15.622440403504683</v>
      </c>
    </row>
    <row r="6" spans="1:6" x14ac:dyDescent="0.3">
      <c r="A6" s="12" t="s">
        <v>95</v>
      </c>
      <c r="B6" s="13">
        <v>8735.4599999999991</v>
      </c>
      <c r="C6" s="13">
        <v>6453.87</v>
      </c>
      <c r="D6" s="13">
        <v>6453.87</v>
      </c>
      <c r="E6" s="97">
        <f t="shared" si="0"/>
        <v>100</v>
      </c>
      <c r="F6" s="98">
        <f t="shared" si="1"/>
        <v>73.881283870568922</v>
      </c>
    </row>
    <row r="7" spans="1:6" x14ac:dyDescent="0.3">
      <c r="A7" s="12" t="s">
        <v>103</v>
      </c>
      <c r="B7" s="13">
        <v>435266.6</v>
      </c>
      <c r="C7" s="13">
        <v>599204.38</v>
      </c>
      <c r="D7" s="13">
        <v>533318.66</v>
      </c>
      <c r="E7" s="97">
        <f t="shared" si="0"/>
        <v>89.004466222359724</v>
      </c>
      <c r="F7" s="98">
        <f t="shared" si="1"/>
        <v>122.52689730845418</v>
      </c>
    </row>
    <row r="8" spans="1:6" x14ac:dyDescent="0.3">
      <c r="A8" s="12" t="s">
        <v>96</v>
      </c>
      <c r="B8" s="13">
        <v>0</v>
      </c>
      <c r="C8" s="13">
        <v>710</v>
      </c>
      <c r="D8" s="13">
        <v>710</v>
      </c>
      <c r="E8" s="97">
        <f t="shared" si="0"/>
        <v>100</v>
      </c>
      <c r="F8" s="98" t="e">
        <f t="shared" si="1"/>
        <v>#DIV/0!</v>
      </c>
    </row>
    <row r="9" spans="1:6" x14ac:dyDescent="0.3">
      <c r="A9" s="65"/>
      <c r="B9" s="13"/>
      <c r="C9" s="13"/>
      <c r="D9" s="13"/>
      <c r="E9" s="97"/>
      <c r="F9" s="98" t="e">
        <f t="shared" si="1"/>
        <v>#DIV/0!</v>
      </c>
    </row>
    <row r="10" spans="1:6" x14ac:dyDescent="0.3">
      <c r="A10" s="100" t="s">
        <v>79</v>
      </c>
      <c r="B10" s="44">
        <f>SUM(B3:B9)</f>
        <v>544494.54</v>
      </c>
      <c r="C10" s="44">
        <f>SUM(C3:C9)</f>
        <v>748869.2</v>
      </c>
      <c r="D10" s="44">
        <f>SUM(D3:D9)</f>
        <v>668974.47</v>
      </c>
      <c r="E10" s="233">
        <f t="shared" si="0"/>
        <v>89.331283754225709</v>
      </c>
      <c r="F10" s="233">
        <f t="shared" si="1"/>
        <v>122.8615570690571</v>
      </c>
    </row>
    <row r="11" spans="1:6" x14ac:dyDescent="0.3">
      <c r="A11" s="66"/>
      <c r="B11" s="30"/>
      <c r="C11" s="30"/>
      <c r="D11" s="30"/>
      <c r="E11" s="30"/>
      <c r="F11" s="30"/>
    </row>
    <row r="12" spans="1:6" x14ac:dyDescent="0.3">
      <c r="A12" s="66"/>
      <c r="B12" s="30"/>
      <c r="C12" s="30"/>
      <c r="D12" s="30"/>
      <c r="E12" s="30"/>
      <c r="F12" s="30"/>
    </row>
    <row r="13" spans="1:6" ht="24" customHeight="1" x14ac:dyDescent="0.3">
      <c r="A13" s="243" t="s">
        <v>81</v>
      </c>
      <c r="B13" s="244"/>
      <c r="C13" s="244"/>
      <c r="D13" s="244"/>
      <c r="E13" s="244"/>
      <c r="F13" s="244"/>
    </row>
    <row r="14" spans="1:6" ht="15" thickBot="1" x14ac:dyDescent="0.35">
      <c r="A14" s="66"/>
      <c r="B14" s="30"/>
      <c r="C14" s="30"/>
      <c r="D14" s="30"/>
      <c r="E14" s="30"/>
      <c r="F14" s="30"/>
    </row>
    <row r="15" spans="1:6" ht="27" thickBot="1" x14ac:dyDescent="0.35">
      <c r="A15" s="67" t="s">
        <v>0</v>
      </c>
      <c r="B15" s="68" t="s">
        <v>206</v>
      </c>
      <c r="C15" s="68" t="s">
        <v>209</v>
      </c>
      <c r="D15" s="68" t="s">
        <v>210</v>
      </c>
      <c r="E15" s="68" t="s">
        <v>190</v>
      </c>
      <c r="F15" s="68" t="s">
        <v>107</v>
      </c>
    </row>
    <row r="16" spans="1:6" x14ac:dyDescent="0.3">
      <c r="A16" s="12" t="s">
        <v>101</v>
      </c>
      <c r="B16" s="106">
        <v>93740.24</v>
      </c>
      <c r="C16" s="57">
        <v>131700.95000000001</v>
      </c>
      <c r="D16" s="57">
        <v>121009.1</v>
      </c>
      <c r="E16" s="97">
        <f>D16/C16*100</f>
        <v>91.881721430255439</v>
      </c>
      <c r="F16" s="97">
        <f>D16/B16*100</f>
        <v>129.08981244340745</v>
      </c>
    </row>
    <row r="17" spans="1:6" x14ac:dyDescent="0.3">
      <c r="A17" s="12" t="s">
        <v>97</v>
      </c>
      <c r="B17" s="106">
        <v>2076.21</v>
      </c>
      <c r="C17" s="57">
        <v>6800</v>
      </c>
      <c r="D17" s="57">
        <v>3359.06</v>
      </c>
      <c r="E17" s="97">
        <f t="shared" ref="E17:E23" si="2">D17/C17*100</f>
        <v>49.397941176470589</v>
      </c>
      <c r="F17" s="97">
        <f t="shared" ref="F17:F23" si="3">D17/B17*100</f>
        <v>161.78806575442752</v>
      </c>
    </row>
    <row r="18" spans="1:6" x14ac:dyDescent="0.3">
      <c r="A18" s="12" t="s">
        <v>102</v>
      </c>
      <c r="B18" s="106">
        <v>4676.03</v>
      </c>
      <c r="C18" s="57">
        <v>4000</v>
      </c>
      <c r="D18" s="57">
        <v>729.38</v>
      </c>
      <c r="E18" s="97">
        <f t="shared" si="2"/>
        <v>18.234500000000001</v>
      </c>
      <c r="F18" s="97">
        <f t="shared" si="3"/>
        <v>15.598274604739492</v>
      </c>
    </row>
    <row r="19" spans="1:6" x14ac:dyDescent="0.3">
      <c r="A19" s="12" t="s">
        <v>95</v>
      </c>
      <c r="B19" s="106">
        <v>8735.4599999999991</v>
      </c>
      <c r="C19" s="57">
        <v>6453.87</v>
      </c>
      <c r="D19" s="57">
        <v>6453.87</v>
      </c>
      <c r="E19" s="97">
        <f t="shared" si="2"/>
        <v>100</v>
      </c>
      <c r="F19" s="97">
        <f t="shared" si="3"/>
        <v>73.881283870568922</v>
      </c>
    </row>
    <row r="20" spans="1:6" x14ac:dyDescent="0.3">
      <c r="A20" s="12" t="s">
        <v>104</v>
      </c>
      <c r="B20" s="106">
        <v>383277.22</v>
      </c>
      <c r="C20" s="57">
        <v>599204.38</v>
      </c>
      <c r="D20" s="106">
        <v>534860.61</v>
      </c>
      <c r="E20" s="97">
        <f t="shared" si="2"/>
        <v>89.261799121027792</v>
      </c>
      <c r="F20" s="97">
        <f t="shared" si="3"/>
        <v>139.54928237060372</v>
      </c>
    </row>
    <row r="21" spans="1:6" x14ac:dyDescent="0.3">
      <c r="A21" s="65" t="s">
        <v>96</v>
      </c>
      <c r="B21" s="108">
        <v>0</v>
      </c>
      <c r="C21" s="57">
        <v>710</v>
      </c>
      <c r="D21" s="57">
        <v>710</v>
      </c>
      <c r="E21" s="97">
        <f t="shared" si="2"/>
        <v>100</v>
      </c>
      <c r="F21" s="97" t="e">
        <f t="shared" si="3"/>
        <v>#DIV/0!</v>
      </c>
    </row>
    <row r="22" spans="1:6" x14ac:dyDescent="0.3">
      <c r="A22" s="22"/>
      <c r="B22" s="69"/>
      <c r="C22" s="57"/>
      <c r="D22" s="57"/>
      <c r="E22" s="97" t="e">
        <f t="shared" si="2"/>
        <v>#DIV/0!</v>
      </c>
      <c r="F22" s="97" t="e">
        <f t="shared" si="3"/>
        <v>#DIV/0!</v>
      </c>
    </row>
    <row r="23" spans="1:6" x14ac:dyDescent="0.3">
      <c r="A23" s="101" t="s">
        <v>80</v>
      </c>
      <c r="B23" s="102">
        <f>SUM(B16:B22)</f>
        <v>492505.16</v>
      </c>
      <c r="C23" s="71">
        <f>SUM(C16:C22)</f>
        <v>748869.2</v>
      </c>
      <c r="D23" s="71">
        <f>SUM(D16:D22)</f>
        <v>667122.02</v>
      </c>
      <c r="E23" s="233">
        <f t="shared" si="2"/>
        <v>89.083917458482745</v>
      </c>
      <c r="F23" s="233">
        <f t="shared" si="3"/>
        <v>135.45482853418227</v>
      </c>
    </row>
    <row r="25" spans="1:6" x14ac:dyDescent="0.3">
      <c r="B25" s="107"/>
    </row>
    <row r="26" spans="1:6" x14ac:dyDescent="0.3">
      <c r="B26" s="107"/>
    </row>
    <row r="27" spans="1:6" x14ac:dyDescent="0.3">
      <c r="B27" s="107"/>
    </row>
    <row r="28" spans="1:6" x14ac:dyDescent="0.3">
      <c r="B28" s="107"/>
    </row>
    <row r="29" spans="1:6" x14ac:dyDescent="0.3">
      <c r="B29" s="107"/>
    </row>
    <row r="30" spans="1:6" x14ac:dyDescent="0.3">
      <c r="B30" s="107"/>
    </row>
    <row r="31" spans="1:6" x14ac:dyDescent="0.3">
      <c r="B31" s="107"/>
    </row>
    <row r="32" spans="1:6" x14ac:dyDescent="0.3">
      <c r="B32" s="107"/>
    </row>
  </sheetData>
  <mergeCells count="2">
    <mergeCell ref="A1:E1"/>
    <mergeCell ref="A13:F13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0"/>
  <sheetViews>
    <sheetView tabSelected="1" topLeftCell="A164" zoomScale="120" zoomScaleNormal="120" workbookViewId="0">
      <selection activeCell="E235" sqref="E235"/>
    </sheetView>
  </sheetViews>
  <sheetFormatPr defaultColWidth="9.109375" defaultRowHeight="13.2" x14ac:dyDescent="0.25"/>
  <cols>
    <col min="1" max="2" width="9.33203125" style="212" customWidth="1"/>
    <col min="3" max="3" width="42.44140625" style="5" customWidth="1"/>
    <col min="4" max="4" width="0.109375" style="5" customWidth="1"/>
    <col min="5" max="5" width="17.33203125" style="9" customWidth="1"/>
    <col min="6" max="7" width="17.33203125" style="8" customWidth="1"/>
    <col min="8" max="8" width="17.33203125" style="118" customWidth="1"/>
    <col min="9" max="9" width="17.33203125" style="119" customWidth="1"/>
    <col min="10" max="10" width="10.109375" style="5" bestFit="1" customWidth="1"/>
    <col min="11" max="11" width="11.33203125" style="5" bestFit="1" customWidth="1"/>
    <col min="12" max="16384" width="9.109375" style="5"/>
  </cols>
  <sheetData>
    <row r="1" spans="1:9" ht="75.75" customHeight="1" thickBot="1" x14ac:dyDescent="0.3">
      <c r="A1" s="155"/>
      <c r="B1" s="151"/>
      <c r="C1" s="246" t="s">
        <v>17</v>
      </c>
      <c r="D1" s="247"/>
      <c r="E1" s="247"/>
      <c r="F1" s="247"/>
      <c r="G1" s="247"/>
      <c r="H1" s="247"/>
      <c r="I1" s="248"/>
    </row>
    <row r="2" spans="1:9" ht="34.5" customHeight="1" x14ac:dyDescent="0.2">
      <c r="A2" s="149" t="s">
        <v>108</v>
      </c>
      <c r="B2" s="215" t="s">
        <v>151</v>
      </c>
      <c r="C2" s="132" t="s">
        <v>86</v>
      </c>
      <c r="D2" s="47" t="s">
        <v>6</v>
      </c>
      <c r="E2" s="47" t="s">
        <v>211</v>
      </c>
      <c r="F2" s="47" t="s">
        <v>213</v>
      </c>
      <c r="G2" s="47" t="s">
        <v>212</v>
      </c>
      <c r="H2" s="111" t="s">
        <v>175</v>
      </c>
      <c r="I2" s="112" t="s">
        <v>176</v>
      </c>
    </row>
    <row r="3" spans="1:9" ht="13.8" x14ac:dyDescent="0.25">
      <c r="A3" s="144"/>
      <c r="B3" s="152"/>
      <c r="C3" s="26">
        <v>1</v>
      </c>
      <c r="D3" s="11">
        <v>2</v>
      </c>
      <c r="E3" s="11">
        <v>2</v>
      </c>
      <c r="F3" s="11">
        <v>3</v>
      </c>
      <c r="G3" s="11">
        <v>4</v>
      </c>
      <c r="H3" s="113">
        <v>5</v>
      </c>
      <c r="I3" s="114">
        <v>6</v>
      </c>
    </row>
    <row r="4" spans="1:9" ht="34.5" customHeight="1" x14ac:dyDescent="0.3">
      <c r="A4" s="194">
        <v>671</v>
      </c>
      <c r="B4" s="195">
        <v>451</v>
      </c>
      <c r="C4" s="196" t="s">
        <v>157</v>
      </c>
      <c r="D4" s="43"/>
      <c r="E4" s="44"/>
      <c r="F4" s="44"/>
      <c r="G4" s="44"/>
      <c r="H4" s="115"/>
      <c r="I4" s="116"/>
    </row>
    <row r="5" spans="1:9" ht="13.8" x14ac:dyDescent="0.3">
      <c r="A5" s="165">
        <v>3</v>
      </c>
      <c r="B5" s="164">
        <v>451</v>
      </c>
      <c r="C5" s="43" t="s">
        <v>109</v>
      </c>
      <c r="D5" s="43"/>
      <c r="E5" s="44">
        <v>75768.210000000006</v>
      </c>
      <c r="F5" s="44">
        <v>99986.53</v>
      </c>
      <c r="G5" s="44">
        <v>89297.31</v>
      </c>
      <c r="H5" s="115">
        <f>G5/F5*100</f>
        <v>89.30933996809371</v>
      </c>
      <c r="I5" s="116">
        <f>(G5/E5)*100</f>
        <v>117.85590553082881</v>
      </c>
    </row>
    <row r="6" spans="1:9" s="6" customFormat="1" ht="15" customHeight="1" x14ac:dyDescent="0.3">
      <c r="A6" s="146">
        <v>32</v>
      </c>
      <c r="B6" s="153">
        <v>451</v>
      </c>
      <c r="C6" s="168" t="s">
        <v>114</v>
      </c>
      <c r="D6" s="169"/>
      <c r="E6" s="59">
        <v>75768.210000000006</v>
      </c>
      <c r="F6" s="59">
        <v>99986.53</v>
      </c>
      <c r="G6" s="59">
        <v>89297.31</v>
      </c>
      <c r="H6" s="234">
        <f t="shared" ref="H6:H69" si="0">G6/F6*100</f>
        <v>89.30933996809371</v>
      </c>
      <c r="I6" s="235">
        <f t="shared" ref="I6:I69" si="1">(G6/E6)*100</f>
        <v>117.85590553082881</v>
      </c>
    </row>
    <row r="7" spans="1:9" s="1" customFormat="1" ht="13.8" x14ac:dyDescent="0.3">
      <c r="A7" s="146">
        <v>321</v>
      </c>
      <c r="B7" s="153">
        <v>451</v>
      </c>
      <c r="C7" s="133" t="s">
        <v>119</v>
      </c>
      <c r="D7" s="15"/>
      <c r="E7" s="13">
        <f>SUM(E8:E10)</f>
        <v>998.8</v>
      </c>
      <c r="F7" s="13">
        <f>SUM(F8:F9)</f>
        <v>339.81</v>
      </c>
      <c r="G7" s="13">
        <f>SUM(G8:G9)</f>
        <v>339.81</v>
      </c>
      <c r="H7" s="234">
        <f t="shared" si="0"/>
        <v>100</v>
      </c>
      <c r="I7" s="235">
        <f t="shared" si="1"/>
        <v>34.021826191429717</v>
      </c>
    </row>
    <row r="8" spans="1:9" s="7" customFormat="1" ht="13.8" x14ac:dyDescent="0.3">
      <c r="A8" s="147">
        <v>3211</v>
      </c>
      <c r="B8" s="152"/>
      <c r="C8" s="134" t="s">
        <v>116</v>
      </c>
      <c r="D8" s="16"/>
      <c r="E8" s="15">
        <v>839.5</v>
      </c>
      <c r="F8" s="15">
        <v>224.81</v>
      </c>
      <c r="G8" s="15">
        <v>224.81</v>
      </c>
      <c r="H8" s="234">
        <f t="shared" si="0"/>
        <v>100</v>
      </c>
      <c r="I8" s="235">
        <f t="shared" si="1"/>
        <v>26.779035139964265</v>
      </c>
    </row>
    <row r="9" spans="1:9" s="1" customFormat="1" ht="13.8" x14ac:dyDescent="0.3">
      <c r="A9" s="148">
        <v>3213</v>
      </c>
      <c r="B9" s="154"/>
      <c r="C9" s="134" t="s">
        <v>118</v>
      </c>
      <c r="D9" s="16"/>
      <c r="E9" s="15">
        <v>159.30000000000001</v>
      </c>
      <c r="F9" s="15">
        <v>115</v>
      </c>
      <c r="G9" s="15">
        <v>115</v>
      </c>
      <c r="H9" s="234">
        <f t="shared" si="0"/>
        <v>100</v>
      </c>
      <c r="I9" s="235">
        <f t="shared" si="1"/>
        <v>72.190834902699308</v>
      </c>
    </row>
    <row r="10" spans="1:9" s="1" customFormat="1" ht="13.8" x14ac:dyDescent="0.3">
      <c r="A10" s="148">
        <v>3214</v>
      </c>
      <c r="B10" s="154"/>
      <c r="C10" s="134" t="s">
        <v>165</v>
      </c>
      <c r="D10" s="16"/>
      <c r="E10" s="15">
        <v>0</v>
      </c>
      <c r="F10" s="15">
        <v>0</v>
      </c>
      <c r="G10" s="15">
        <v>0</v>
      </c>
      <c r="H10" s="234" t="e">
        <f t="shared" si="0"/>
        <v>#DIV/0!</v>
      </c>
      <c r="I10" s="235" t="e">
        <f t="shared" si="1"/>
        <v>#DIV/0!</v>
      </c>
    </row>
    <row r="11" spans="1:9" s="1" customFormat="1" ht="13.8" x14ac:dyDescent="0.3">
      <c r="A11" s="146">
        <v>322</v>
      </c>
      <c r="B11" s="153">
        <v>451</v>
      </c>
      <c r="C11" s="133" t="s">
        <v>120</v>
      </c>
      <c r="D11" s="16"/>
      <c r="E11" s="13">
        <f>SUM(E12:E17)</f>
        <v>21535.43</v>
      </c>
      <c r="F11" s="13">
        <f>SUM(F12:F17)</f>
        <v>17959.04</v>
      </c>
      <c r="G11" s="13">
        <f>SUM(G12:G17)</f>
        <v>16394.47</v>
      </c>
      <c r="H11" s="234">
        <f t="shared" si="0"/>
        <v>91.288120077687893</v>
      </c>
      <c r="I11" s="235">
        <f t="shared" si="1"/>
        <v>76.127897144380213</v>
      </c>
    </row>
    <row r="12" spans="1:9" s="1" customFormat="1" ht="13.8" x14ac:dyDescent="0.3">
      <c r="A12" s="148">
        <v>3221</v>
      </c>
      <c r="B12" s="154"/>
      <c r="C12" s="134" t="s">
        <v>121</v>
      </c>
      <c r="D12" s="16"/>
      <c r="E12" s="15">
        <v>2720.9</v>
      </c>
      <c r="F12" s="15">
        <v>3419.74</v>
      </c>
      <c r="G12" s="15">
        <v>1855.17</v>
      </c>
      <c r="H12" s="234">
        <f t="shared" si="0"/>
        <v>54.248861024522334</v>
      </c>
      <c r="I12" s="235">
        <f t="shared" si="1"/>
        <v>68.18221911867397</v>
      </c>
    </row>
    <row r="13" spans="1:9" s="1" customFormat="1" ht="13.8" x14ac:dyDescent="0.3">
      <c r="A13" s="148">
        <v>3222</v>
      </c>
      <c r="B13" s="154"/>
      <c r="C13" s="134" t="s">
        <v>126</v>
      </c>
      <c r="D13" s="16"/>
      <c r="E13" s="15">
        <v>575.24</v>
      </c>
      <c r="F13" s="15">
        <v>240.22</v>
      </c>
      <c r="G13" s="15">
        <v>240.22</v>
      </c>
      <c r="H13" s="234">
        <f t="shared" si="0"/>
        <v>100</v>
      </c>
      <c r="I13" s="235">
        <f t="shared" si="1"/>
        <v>41.759961059731587</v>
      </c>
    </row>
    <row r="14" spans="1:9" s="1" customFormat="1" ht="13.8" x14ac:dyDescent="0.3">
      <c r="A14" s="148">
        <v>3223</v>
      </c>
      <c r="B14" s="154"/>
      <c r="C14" s="134" t="s">
        <v>122</v>
      </c>
      <c r="D14" s="16"/>
      <c r="E14" s="15">
        <v>16142.28</v>
      </c>
      <c r="F14" s="15">
        <v>12454.83</v>
      </c>
      <c r="G14" s="131">
        <v>12454.83</v>
      </c>
      <c r="H14" s="234">
        <f t="shared" si="0"/>
        <v>100</v>
      </c>
      <c r="I14" s="235">
        <f t="shared" si="1"/>
        <v>77.156572677465633</v>
      </c>
    </row>
    <row r="15" spans="1:9" s="1" customFormat="1" ht="13.8" x14ac:dyDescent="0.3">
      <c r="A15" s="148">
        <v>3224</v>
      </c>
      <c r="B15" s="154"/>
      <c r="C15" s="134" t="s">
        <v>123</v>
      </c>
      <c r="D15" s="15"/>
      <c r="E15" s="15">
        <v>1990.84</v>
      </c>
      <c r="F15" s="15">
        <v>1676.35</v>
      </c>
      <c r="G15" s="130">
        <v>1676.35</v>
      </c>
      <c r="H15" s="234">
        <f t="shared" si="0"/>
        <v>100</v>
      </c>
      <c r="I15" s="235">
        <f t="shared" si="1"/>
        <v>84.203150428964662</v>
      </c>
    </row>
    <row r="16" spans="1:9" ht="13.8" x14ac:dyDescent="0.3">
      <c r="A16" s="147">
        <v>3225</v>
      </c>
      <c r="B16" s="152"/>
      <c r="C16" s="134" t="s">
        <v>124</v>
      </c>
      <c r="D16" s="14"/>
      <c r="E16" s="15">
        <v>0</v>
      </c>
      <c r="F16" s="15">
        <v>0</v>
      </c>
      <c r="G16" s="15">
        <v>0</v>
      </c>
      <c r="H16" s="234" t="e">
        <f t="shared" si="0"/>
        <v>#DIV/0!</v>
      </c>
      <c r="I16" s="235" t="e">
        <f t="shared" si="1"/>
        <v>#DIV/0!</v>
      </c>
    </row>
    <row r="17" spans="1:9" ht="13.8" x14ac:dyDescent="0.3">
      <c r="A17" s="147">
        <v>3227</v>
      </c>
      <c r="B17" s="152"/>
      <c r="C17" s="134" t="s">
        <v>125</v>
      </c>
      <c r="D17" s="14"/>
      <c r="E17" s="15">
        <v>106.17</v>
      </c>
      <c r="F17" s="15">
        <v>167.9</v>
      </c>
      <c r="G17" s="15">
        <v>167.9</v>
      </c>
      <c r="H17" s="234">
        <f t="shared" si="0"/>
        <v>100</v>
      </c>
      <c r="I17" s="235">
        <f t="shared" si="1"/>
        <v>158.14260148817934</v>
      </c>
    </row>
    <row r="18" spans="1:9" s="2" customFormat="1" ht="13.8" x14ac:dyDescent="0.3">
      <c r="A18" s="146">
        <v>323</v>
      </c>
      <c r="B18" s="153">
        <v>451</v>
      </c>
      <c r="C18" s="133" t="s">
        <v>127</v>
      </c>
      <c r="D18" s="16"/>
      <c r="E18" s="13">
        <f>SUM(E19:E27)</f>
        <v>52605.8</v>
      </c>
      <c r="F18" s="13">
        <f>SUM(F19:F27)</f>
        <v>81309.209999999992</v>
      </c>
      <c r="G18" s="13">
        <f>SUM(G19:G27)</f>
        <v>72206.14</v>
      </c>
      <c r="H18" s="234">
        <f t="shared" si="0"/>
        <v>88.80438021719803</v>
      </c>
      <c r="I18" s="235">
        <f t="shared" si="1"/>
        <v>137.25889540697031</v>
      </c>
    </row>
    <row r="19" spans="1:9" s="6" customFormat="1" ht="13.8" x14ac:dyDescent="0.3">
      <c r="A19" s="148">
        <v>3231</v>
      </c>
      <c r="B19" s="154"/>
      <c r="C19" s="134" t="s">
        <v>128</v>
      </c>
      <c r="D19" s="16"/>
      <c r="E19" s="15">
        <v>1457.7</v>
      </c>
      <c r="F19" s="15">
        <v>1684.8</v>
      </c>
      <c r="G19" s="15">
        <v>1273.96</v>
      </c>
      <c r="H19" s="234">
        <f t="shared" si="0"/>
        <v>75.614909781576458</v>
      </c>
      <c r="I19" s="235">
        <f t="shared" si="1"/>
        <v>87.395211634767094</v>
      </c>
    </row>
    <row r="20" spans="1:9" s="6" customFormat="1" ht="13.8" x14ac:dyDescent="0.3">
      <c r="A20" s="148">
        <v>3232</v>
      </c>
      <c r="B20" s="154"/>
      <c r="C20" s="134" t="s">
        <v>129</v>
      </c>
      <c r="D20" s="16"/>
      <c r="E20" s="15">
        <v>1786.45</v>
      </c>
      <c r="F20" s="15">
        <v>4354.2700000000004</v>
      </c>
      <c r="G20" s="15">
        <v>4009.19</v>
      </c>
      <c r="H20" s="234">
        <f t="shared" si="0"/>
        <v>92.074905782140277</v>
      </c>
      <c r="I20" s="235">
        <f t="shared" si="1"/>
        <v>224.42217806263818</v>
      </c>
    </row>
    <row r="21" spans="1:9" s="6" customFormat="1" ht="13.8" x14ac:dyDescent="0.3">
      <c r="A21" s="148">
        <v>3233</v>
      </c>
      <c r="B21" s="154"/>
      <c r="C21" s="134" t="s">
        <v>130</v>
      </c>
      <c r="D21" s="16"/>
      <c r="E21" s="15">
        <v>0</v>
      </c>
      <c r="F21" s="15">
        <v>0</v>
      </c>
      <c r="G21" s="15">
        <v>0</v>
      </c>
      <c r="H21" s="234" t="e">
        <f t="shared" si="0"/>
        <v>#DIV/0!</v>
      </c>
      <c r="I21" s="235" t="e">
        <f t="shared" si="1"/>
        <v>#DIV/0!</v>
      </c>
    </row>
    <row r="22" spans="1:9" ht="13.8" x14ac:dyDescent="0.3">
      <c r="A22" s="147">
        <v>3234</v>
      </c>
      <c r="B22" s="152"/>
      <c r="C22" s="134" t="s">
        <v>131</v>
      </c>
      <c r="D22" s="16"/>
      <c r="E22" s="15">
        <v>2654.45</v>
      </c>
      <c r="F22" s="15">
        <v>4044.18</v>
      </c>
      <c r="G22" s="15">
        <v>3917.03</v>
      </c>
      <c r="H22" s="234">
        <f t="shared" si="0"/>
        <v>96.855975747864846</v>
      </c>
      <c r="I22" s="235">
        <f t="shared" si="1"/>
        <v>147.56465557836842</v>
      </c>
    </row>
    <row r="23" spans="1:9" s="6" customFormat="1" ht="13.8" x14ac:dyDescent="0.3">
      <c r="A23" s="148">
        <v>3235</v>
      </c>
      <c r="B23" s="154"/>
      <c r="C23" s="134" t="s">
        <v>132</v>
      </c>
      <c r="D23" s="16"/>
      <c r="E23" s="15">
        <v>43267.64</v>
      </c>
      <c r="F23" s="15">
        <v>67324.87</v>
      </c>
      <c r="G23" s="15">
        <v>60235.48</v>
      </c>
      <c r="H23" s="234">
        <f t="shared" si="0"/>
        <v>89.469879407119549</v>
      </c>
      <c r="I23" s="235">
        <f t="shared" si="1"/>
        <v>139.21600531020414</v>
      </c>
    </row>
    <row r="24" spans="1:9" s="6" customFormat="1" ht="13.8" x14ac:dyDescent="0.3">
      <c r="A24" s="148">
        <v>3236</v>
      </c>
      <c r="B24" s="154"/>
      <c r="C24" s="134" t="s">
        <v>133</v>
      </c>
      <c r="D24" s="16"/>
      <c r="E24" s="15">
        <v>597.25</v>
      </c>
      <c r="F24" s="15">
        <v>1016.8</v>
      </c>
      <c r="G24" s="15">
        <v>116.8</v>
      </c>
      <c r="H24" s="234">
        <f t="shared" si="0"/>
        <v>11.487018095987411</v>
      </c>
      <c r="I24" s="235">
        <f t="shared" si="1"/>
        <v>19.556299706990369</v>
      </c>
    </row>
    <row r="25" spans="1:9" s="6" customFormat="1" ht="13.8" x14ac:dyDescent="0.3">
      <c r="A25" s="148">
        <v>3237</v>
      </c>
      <c r="B25" s="154"/>
      <c r="C25" s="134" t="s">
        <v>134</v>
      </c>
      <c r="D25" s="16"/>
      <c r="E25" s="15">
        <v>1275.1500000000001</v>
      </c>
      <c r="F25" s="15">
        <v>780.67</v>
      </c>
      <c r="G25" s="15">
        <v>780.67</v>
      </c>
      <c r="H25" s="234">
        <f t="shared" si="0"/>
        <v>100</v>
      </c>
      <c r="I25" s="235">
        <f t="shared" si="1"/>
        <v>61.221817041132411</v>
      </c>
    </row>
    <row r="26" spans="1:9" s="6" customFormat="1" ht="13.8" x14ac:dyDescent="0.3">
      <c r="A26" s="148">
        <v>3238</v>
      </c>
      <c r="B26" s="154"/>
      <c r="C26" s="134" t="s">
        <v>135</v>
      </c>
      <c r="D26" s="16"/>
      <c r="E26" s="15">
        <v>1567.16</v>
      </c>
      <c r="F26" s="15">
        <v>2103.62</v>
      </c>
      <c r="G26" s="15">
        <v>1873.01</v>
      </c>
      <c r="H26" s="234">
        <f t="shared" si="0"/>
        <v>89.037468744354982</v>
      </c>
      <c r="I26" s="235">
        <f t="shared" si="1"/>
        <v>119.51619490032925</v>
      </c>
    </row>
    <row r="27" spans="1:9" s="6" customFormat="1" ht="13.8" x14ac:dyDescent="0.3">
      <c r="A27" s="148">
        <v>3239</v>
      </c>
      <c r="B27" s="154"/>
      <c r="C27" s="134" t="s">
        <v>136</v>
      </c>
      <c r="D27" s="16"/>
      <c r="E27" s="15">
        <v>0</v>
      </c>
      <c r="F27" s="15">
        <v>0</v>
      </c>
      <c r="G27" s="103">
        <v>0</v>
      </c>
      <c r="H27" s="234" t="e">
        <f t="shared" si="0"/>
        <v>#DIV/0!</v>
      </c>
      <c r="I27" s="235" t="e">
        <f t="shared" si="1"/>
        <v>#DIV/0!</v>
      </c>
    </row>
    <row r="28" spans="1:9" s="1" customFormat="1" ht="13.8" x14ac:dyDescent="0.3">
      <c r="A28" s="146">
        <v>329</v>
      </c>
      <c r="B28" s="153">
        <v>451</v>
      </c>
      <c r="C28" s="133" t="s">
        <v>161</v>
      </c>
      <c r="D28" s="15"/>
      <c r="E28" s="13">
        <f>SUM(E29:E32)</f>
        <v>628.17999999999995</v>
      </c>
      <c r="F28" s="13">
        <f>SUM(F29:F32)</f>
        <v>378.46999999999997</v>
      </c>
      <c r="G28" s="13">
        <f>SUM(G29:G32)</f>
        <v>356.89</v>
      </c>
      <c r="H28" s="234">
        <f t="shared" si="0"/>
        <v>94.298094961291525</v>
      </c>
      <c r="I28" s="235">
        <f t="shared" si="1"/>
        <v>56.813333757840113</v>
      </c>
    </row>
    <row r="29" spans="1:9" ht="13.8" x14ac:dyDescent="0.3">
      <c r="A29" s="147">
        <v>3292</v>
      </c>
      <c r="B29" s="152"/>
      <c r="C29" s="134" t="s">
        <v>137</v>
      </c>
      <c r="D29" s="16"/>
      <c r="E29" s="15">
        <v>293</v>
      </c>
      <c r="F29" s="15">
        <v>75.86</v>
      </c>
      <c r="G29" s="15">
        <v>75.86</v>
      </c>
      <c r="H29" s="234">
        <f t="shared" si="0"/>
        <v>100</v>
      </c>
      <c r="I29" s="235">
        <f t="shared" si="1"/>
        <v>25.890784982935156</v>
      </c>
    </row>
    <row r="30" spans="1:9" s="6" customFormat="1" ht="13.8" x14ac:dyDescent="0.3">
      <c r="A30" s="148">
        <v>3293</v>
      </c>
      <c r="B30" s="154"/>
      <c r="C30" s="134" t="s">
        <v>138</v>
      </c>
      <c r="D30" s="16"/>
      <c r="E30" s="15">
        <v>0</v>
      </c>
      <c r="F30" s="15">
        <v>0</v>
      </c>
      <c r="G30" s="15">
        <v>0</v>
      </c>
      <c r="H30" s="234" t="e">
        <f t="shared" si="0"/>
        <v>#DIV/0!</v>
      </c>
      <c r="I30" s="235" t="e">
        <f t="shared" si="1"/>
        <v>#DIV/0!</v>
      </c>
    </row>
    <row r="31" spans="1:9" s="6" customFormat="1" ht="13.8" x14ac:dyDescent="0.3">
      <c r="A31" s="148">
        <v>3294</v>
      </c>
      <c r="B31" s="154"/>
      <c r="C31" s="134" t="s">
        <v>139</v>
      </c>
      <c r="D31" s="16"/>
      <c r="E31" s="15">
        <v>172.54</v>
      </c>
      <c r="F31" s="15">
        <v>183.09</v>
      </c>
      <c r="G31" s="15">
        <v>183.09</v>
      </c>
      <c r="H31" s="234">
        <f t="shared" si="0"/>
        <v>100</v>
      </c>
      <c r="I31" s="235">
        <f t="shared" si="1"/>
        <v>106.1145241683088</v>
      </c>
    </row>
    <row r="32" spans="1:9" s="6" customFormat="1" ht="15.75" customHeight="1" x14ac:dyDescent="0.3">
      <c r="A32" s="148">
        <v>3299</v>
      </c>
      <c r="B32" s="154"/>
      <c r="C32" s="134" t="s">
        <v>140</v>
      </c>
      <c r="D32" s="16"/>
      <c r="E32" s="15">
        <v>162.63999999999999</v>
      </c>
      <c r="F32" s="15">
        <v>119.52</v>
      </c>
      <c r="G32" s="15">
        <v>97.94</v>
      </c>
      <c r="H32" s="234">
        <f t="shared" si="0"/>
        <v>81.944444444444443</v>
      </c>
      <c r="I32" s="235">
        <f t="shared" si="1"/>
        <v>60.218888342351207</v>
      </c>
    </row>
    <row r="33" spans="1:11" s="6" customFormat="1" ht="28.5" customHeight="1" x14ac:dyDescent="0.3">
      <c r="A33" s="166">
        <v>4</v>
      </c>
      <c r="B33" s="167">
        <v>451</v>
      </c>
      <c r="C33" s="43" t="s">
        <v>141</v>
      </c>
      <c r="D33" s="46"/>
      <c r="E33" s="44">
        <v>1453.19</v>
      </c>
      <c r="F33" s="44">
        <v>619.95000000000005</v>
      </c>
      <c r="G33" s="44">
        <v>617.32000000000005</v>
      </c>
      <c r="H33" s="115">
        <f t="shared" si="0"/>
        <v>99.575772239696747</v>
      </c>
      <c r="I33" s="116">
        <f t="shared" si="1"/>
        <v>42.480336363448693</v>
      </c>
    </row>
    <row r="34" spans="1:11" s="6" customFormat="1" ht="26.25" customHeight="1" x14ac:dyDescent="0.3">
      <c r="A34" s="146">
        <v>42</v>
      </c>
      <c r="B34" s="153">
        <v>451</v>
      </c>
      <c r="C34" s="133" t="s">
        <v>142</v>
      </c>
      <c r="D34" s="16"/>
      <c r="E34" s="13">
        <v>1453.19</v>
      </c>
      <c r="F34" s="130">
        <v>619.95000000000005</v>
      </c>
      <c r="G34" s="193">
        <v>617.32000000000005</v>
      </c>
      <c r="H34" s="234">
        <f t="shared" si="0"/>
        <v>99.575772239696747</v>
      </c>
      <c r="I34" s="235">
        <f t="shared" si="1"/>
        <v>42.480336363448693</v>
      </c>
    </row>
    <row r="35" spans="1:11" s="6" customFormat="1" ht="17.25" customHeight="1" x14ac:dyDescent="0.3">
      <c r="A35" s="146">
        <v>422</v>
      </c>
      <c r="B35" s="153">
        <v>451</v>
      </c>
      <c r="C35" s="133" t="s">
        <v>143</v>
      </c>
      <c r="D35" s="16"/>
      <c r="E35" s="13">
        <v>1453.19</v>
      </c>
      <c r="F35" s="130">
        <v>0</v>
      </c>
      <c r="G35" s="130">
        <v>0</v>
      </c>
      <c r="H35" s="234" t="e">
        <f t="shared" si="0"/>
        <v>#DIV/0!</v>
      </c>
      <c r="I35" s="235">
        <f t="shared" si="1"/>
        <v>0</v>
      </c>
    </row>
    <row r="36" spans="1:11" s="6" customFormat="1" ht="17.25" customHeight="1" x14ac:dyDescent="0.3">
      <c r="A36" s="148">
        <v>4221</v>
      </c>
      <c r="B36" s="154">
        <v>451</v>
      </c>
      <c r="C36" s="134" t="s">
        <v>144</v>
      </c>
      <c r="D36" s="16"/>
      <c r="E36" s="15">
        <v>1453.19</v>
      </c>
      <c r="F36" s="130">
        <v>0</v>
      </c>
      <c r="G36" s="130">
        <v>0</v>
      </c>
      <c r="H36" s="234" t="e">
        <f t="shared" si="0"/>
        <v>#DIV/0!</v>
      </c>
      <c r="I36" s="235">
        <f t="shared" si="1"/>
        <v>0</v>
      </c>
    </row>
    <row r="37" spans="1:11" s="6" customFormat="1" ht="17.25" customHeight="1" x14ac:dyDescent="0.3">
      <c r="A37" s="148">
        <v>4241</v>
      </c>
      <c r="B37" s="154">
        <v>451</v>
      </c>
      <c r="C37" s="223" t="s">
        <v>234</v>
      </c>
      <c r="D37" s="192"/>
      <c r="E37" s="130">
        <v>0</v>
      </c>
      <c r="F37" s="130">
        <v>619.95000000000005</v>
      </c>
      <c r="G37" s="130">
        <v>617.32000000000005</v>
      </c>
      <c r="H37" s="234">
        <f t="shared" si="0"/>
        <v>99.575772239696747</v>
      </c>
      <c r="I37" s="235" t="e">
        <f t="shared" si="1"/>
        <v>#DIV/0!</v>
      </c>
    </row>
    <row r="38" spans="1:11" s="6" customFormat="1" ht="26.25" customHeight="1" x14ac:dyDescent="0.3">
      <c r="A38" s="197">
        <v>6615</v>
      </c>
      <c r="B38" s="199">
        <v>31</v>
      </c>
      <c r="C38" s="198" t="s">
        <v>156</v>
      </c>
      <c r="D38" s="76"/>
      <c r="E38" s="77"/>
      <c r="F38" s="77"/>
      <c r="G38" s="77"/>
      <c r="H38" s="115" t="e">
        <f t="shared" si="0"/>
        <v>#DIV/0!</v>
      </c>
      <c r="I38" s="116" t="e">
        <f t="shared" si="1"/>
        <v>#DIV/0!</v>
      </c>
    </row>
    <row r="39" spans="1:11" s="6" customFormat="1" ht="13.8" x14ac:dyDescent="0.3">
      <c r="A39" s="166">
        <v>3</v>
      </c>
      <c r="B39" s="167">
        <v>31</v>
      </c>
      <c r="C39" s="89" t="s">
        <v>109</v>
      </c>
      <c r="D39" s="89"/>
      <c r="E39" s="90">
        <v>2076.21</v>
      </c>
      <c r="F39" s="90">
        <v>4800</v>
      </c>
      <c r="G39" s="90">
        <v>3342.79</v>
      </c>
      <c r="H39" s="234">
        <f t="shared" si="0"/>
        <v>69.641458333333333</v>
      </c>
      <c r="I39" s="235">
        <f t="shared" si="1"/>
        <v>161.00442633452298</v>
      </c>
    </row>
    <row r="40" spans="1:11" s="6" customFormat="1" ht="13.8" x14ac:dyDescent="0.3">
      <c r="A40" s="146">
        <v>32</v>
      </c>
      <c r="B40" s="153">
        <v>31</v>
      </c>
      <c r="C40" s="128" t="s">
        <v>120</v>
      </c>
      <c r="D40" s="128"/>
      <c r="E40" s="88">
        <v>2076.21</v>
      </c>
      <c r="F40" s="88">
        <v>4800</v>
      </c>
      <c r="G40" s="88">
        <v>3342.79</v>
      </c>
      <c r="H40" s="234">
        <f t="shared" si="0"/>
        <v>69.641458333333333</v>
      </c>
      <c r="I40" s="235">
        <f t="shared" si="1"/>
        <v>161.00442633452298</v>
      </c>
    </row>
    <row r="41" spans="1:11" s="6" customFormat="1" ht="13.8" x14ac:dyDescent="0.3">
      <c r="A41" s="146">
        <v>321</v>
      </c>
      <c r="B41" s="153">
        <v>31</v>
      </c>
      <c r="C41" s="133" t="s">
        <v>146</v>
      </c>
      <c r="D41" s="16"/>
      <c r="E41" s="13">
        <v>624.59</v>
      </c>
      <c r="F41" s="13">
        <v>1794.6</v>
      </c>
      <c r="G41" s="13">
        <v>1481.19</v>
      </c>
      <c r="H41" s="234">
        <f t="shared" si="0"/>
        <v>82.535941156803744</v>
      </c>
      <c r="I41" s="235">
        <f t="shared" si="1"/>
        <v>237.14596775484716</v>
      </c>
      <c r="K41" s="110"/>
    </row>
    <row r="42" spans="1:11" s="6" customFormat="1" ht="13.8" x14ac:dyDescent="0.3">
      <c r="A42" s="148">
        <v>3211</v>
      </c>
      <c r="B42" s="154">
        <v>31</v>
      </c>
      <c r="C42" s="134" t="s">
        <v>116</v>
      </c>
      <c r="D42" s="14"/>
      <c r="E42" s="15">
        <v>466.65</v>
      </c>
      <c r="F42" s="129">
        <v>1311.6</v>
      </c>
      <c r="G42" s="15">
        <v>1311.6</v>
      </c>
      <c r="H42" s="234">
        <f t="shared" si="0"/>
        <v>100</v>
      </c>
      <c r="I42" s="235">
        <f t="shared" si="1"/>
        <v>281.06718097074895</v>
      </c>
      <c r="K42" s="110"/>
    </row>
    <row r="43" spans="1:11" s="6" customFormat="1" ht="13.8" x14ac:dyDescent="0.3">
      <c r="A43" s="148">
        <v>3213</v>
      </c>
      <c r="B43" s="154">
        <v>31</v>
      </c>
      <c r="C43" s="134" t="s">
        <v>118</v>
      </c>
      <c r="D43" s="14"/>
      <c r="E43" s="15">
        <v>157.94</v>
      </c>
      <c r="F43" s="129">
        <v>483</v>
      </c>
      <c r="G43" s="15">
        <v>169.59</v>
      </c>
      <c r="H43" s="234">
        <f t="shared" si="0"/>
        <v>35.111801242236027</v>
      </c>
      <c r="I43" s="235">
        <f t="shared" si="1"/>
        <v>107.37621881727239</v>
      </c>
      <c r="K43" s="110"/>
    </row>
    <row r="44" spans="1:11" s="6" customFormat="1" ht="13.8" x14ac:dyDescent="0.3">
      <c r="A44" s="146">
        <v>322</v>
      </c>
      <c r="B44" s="153">
        <v>31</v>
      </c>
      <c r="C44" s="133" t="s">
        <v>147</v>
      </c>
      <c r="D44" s="16"/>
      <c r="E44" s="13">
        <v>117.8</v>
      </c>
      <c r="F44" s="13">
        <v>632.87</v>
      </c>
      <c r="G44" s="13">
        <v>371.9</v>
      </c>
      <c r="H44" s="234">
        <f t="shared" si="0"/>
        <v>58.764043168423207</v>
      </c>
      <c r="I44" s="235">
        <f t="shared" si="1"/>
        <v>315.70458404074702</v>
      </c>
    </row>
    <row r="45" spans="1:11" s="6" customFormat="1" ht="13.8" x14ac:dyDescent="0.3">
      <c r="A45" s="148">
        <v>3221</v>
      </c>
      <c r="B45" s="154">
        <v>31</v>
      </c>
      <c r="C45" s="134" t="s">
        <v>121</v>
      </c>
      <c r="D45" s="16"/>
      <c r="E45" s="15">
        <v>117.8</v>
      </c>
      <c r="F45" s="15">
        <v>332.87</v>
      </c>
      <c r="G45" s="103">
        <v>109.19</v>
      </c>
      <c r="H45" s="234">
        <f t="shared" si="0"/>
        <v>32.802595607894972</v>
      </c>
      <c r="I45" s="235">
        <f t="shared" si="1"/>
        <v>92.691001697792871</v>
      </c>
    </row>
    <row r="46" spans="1:11" s="6" customFormat="1" ht="13.8" x14ac:dyDescent="0.3">
      <c r="A46" s="148">
        <v>3222</v>
      </c>
      <c r="B46" s="154">
        <v>31</v>
      </c>
      <c r="C46" s="134" t="s">
        <v>126</v>
      </c>
      <c r="D46" s="16"/>
      <c r="E46" s="15">
        <v>0</v>
      </c>
      <c r="F46" s="15">
        <v>300</v>
      </c>
      <c r="G46" s="103">
        <v>262.70999999999998</v>
      </c>
      <c r="H46" s="234">
        <f t="shared" si="0"/>
        <v>87.57</v>
      </c>
      <c r="I46" s="235" t="e">
        <f t="shared" si="1"/>
        <v>#DIV/0!</v>
      </c>
    </row>
    <row r="47" spans="1:11" s="6" customFormat="1" ht="13.8" x14ac:dyDescent="0.3">
      <c r="A47" s="146">
        <v>323</v>
      </c>
      <c r="B47" s="153">
        <v>31</v>
      </c>
      <c r="C47" s="133" t="s">
        <v>148</v>
      </c>
      <c r="D47" s="16"/>
      <c r="E47" s="13">
        <v>629.37</v>
      </c>
      <c r="F47" s="13">
        <v>1372.53</v>
      </c>
      <c r="G47" s="13">
        <v>686.05</v>
      </c>
      <c r="H47" s="234">
        <f t="shared" si="0"/>
        <v>49.984335497220464</v>
      </c>
      <c r="I47" s="235">
        <f t="shared" si="1"/>
        <v>109.00583122805345</v>
      </c>
    </row>
    <row r="48" spans="1:11" s="6" customFormat="1" ht="13.8" x14ac:dyDescent="0.3">
      <c r="A48" s="156">
        <v>3235</v>
      </c>
      <c r="B48" s="154">
        <v>31</v>
      </c>
      <c r="C48" s="134" t="s">
        <v>132</v>
      </c>
      <c r="D48" s="16"/>
      <c r="E48" s="15">
        <v>0</v>
      </c>
      <c r="F48" s="15">
        <v>600</v>
      </c>
      <c r="G48" s="15">
        <v>0</v>
      </c>
      <c r="H48" s="234">
        <f t="shared" si="0"/>
        <v>0</v>
      </c>
      <c r="I48" s="235" t="e">
        <f t="shared" si="1"/>
        <v>#DIV/0!</v>
      </c>
    </row>
    <row r="49" spans="1:9" s="6" customFormat="1" ht="12.75" customHeight="1" x14ac:dyDescent="0.3">
      <c r="A49" s="148">
        <v>3237</v>
      </c>
      <c r="B49" s="154">
        <v>31</v>
      </c>
      <c r="C49" s="134" t="s">
        <v>134</v>
      </c>
      <c r="D49" s="16"/>
      <c r="E49" s="15">
        <v>629.37</v>
      </c>
      <c r="F49" s="15">
        <v>772.53</v>
      </c>
      <c r="G49" s="15">
        <v>686.05</v>
      </c>
      <c r="H49" s="234">
        <f t="shared" si="0"/>
        <v>88.805612727013838</v>
      </c>
      <c r="I49" s="235">
        <f t="shared" si="1"/>
        <v>109.00583122805345</v>
      </c>
    </row>
    <row r="50" spans="1:9" s="6" customFormat="1" ht="17.25" customHeight="1" x14ac:dyDescent="0.3">
      <c r="A50" s="146">
        <v>329</v>
      </c>
      <c r="B50" s="153">
        <v>31</v>
      </c>
      <c r="C50" s="133" t="s">
        <v>149</v>
      </c>
      <c r="D50" s="16"/>
      <c r="E50" s="13">
        <v>704.45</v>
      </c>
      <c r="F50" s="13">
        <v>1000</v>
      </c>
      <c r="G50" s="13">
        <v>803.65</v>
      </c>
      <c r="H50" s="234">
        <f t="shared" si="0"/>
        <v>80.364999999999995</v>
      </c>
      <c r="I50" s="235">
        <f t="shared" si="1"/>
        <v>114.08190787138901</v>
      </c>
    </row>
    <row r="51" spans="1:9" s="6" customFormat="1" ht="17.25" customHeight="1" x14ac:dyDescent="0.3">
      <c r="A51" s="148">
        <v>3299</v>
      </c>
      <c r="B51" s="154">
        <v>31</v>
      </c>
      <c r="C51" s="134" t="s">
        <v>150</v>
      </c>
      <c r="D51" s="16"/>
      <c r="E51" s="15">
        <v>704.45</v>
      </c>
      <c r="F51" s="15">
        <v>1000</v>
      </c>
      <c r="G51" s="15">
        <v>803.65</v>
      </c>
      <c r="H51" s="234">
        <f t="shared" si="0"/>
        <v>80.364999999999995</v>
      </c>
      <c r="I51" s="235">
        <f t="shared" si="1"/>
        <v>114.08190787138901</v>
      </c>
    </row>
    <row r="52" spans="1:9" s="6" customFormat="1" ht="27" x14ac:dyDescent="0.3">
      <c r="A52" s="166">
        <v>4</v>
      </c>
      <c r="B52" s="167">
        <v>31</v>
      </c>
      <c r="C52" s="43" t="s">
        <v>153</v>
      </c>
      <c r="D52" s="46"/>
      <c r="E52" s="44"/>
      <c r="F52" s="44">
        <v>2000</v>
      </c>
      <c r="G52" s="44">
        <v>16.27</v>
      </c>
      <c r="H52" s="115">
        <f t="shared" si="0"/>
        <v>0.8135</v>
      </c>
      <c r="I52" s="116" t="e">
        <f t="shared" si="1"/>
        <v>#DIV/0!</v>
      </c>
    </row>
    <row r="53" spans="1:9" s="6" customFormat="1" ht="27" x14ac:dyDescent="0.3">
      <c r="A53" s="146">
        <v>42</v>
      </c>
      <c r="B53" s="153">
        <v>31</v>
      </c>
      <c r="C53" s="133" t="s">
        <v>142</v>
      </c>
      <c r="D53" s="16"/>
      <c r="E53" s="13">
        <v>0</v>
      </c>
      <c r="F53" s="13">
        <v>2000</v>
      </c>
      <c r="G53" s="13">
        <v>16.27</v>
      </c>
      <c r="H53" s="234">
        <f t="shared" si="0"/>
        <v>0.8135</v>
      </c>
      <c r="I53" s="235" t="e">
        <f t="shared" si="1"/>
        <v>#DIV/0!</v>
      </c>
    </row>
    <row r="54" spans="1:9" ht="13.8" x14ac:dyDescent="0.3">
      <c r="A54" s="145">
        <v>422</v>
      </c>
      <c r="B54" s="150">
        <v>31</v>
      </c>
      <c r="C54" s="133" t="s">
        <v>143</v>
      </c>
      <c r="D54" s="16"/>
      <c r="E54" s="13">
        <v>0</v>
      </c>
      <c r="F54" s="13"/>
      <c r="G54" s="13"/>
      <c r="H54" s="234" t="e">
        <f t="shared" si="0"/>
        <v>#DIV/0!</v>
      </c>
      <c r="I54" s="235" t="e">
        <f t="shared" si="1"/>
        <v>#DIV/0!</v>
      </c>
    </row>
    <row r="55" spans="1:9" s="6" customFormat="1" ht="13.8" x14ac:dyDescent="0.3">
      <c r="A55" s="148">
        <v>4221</v>
      </c>
      <c r="B55" s="154">
        <v>31</v>
      </c>
      <c r="C55" s="134" t="s">
        <v>144</v>
      </c>
      <c r="D55" s="16"/>
      <c r="E55" s="15">
        <v>0</v>
      </c>
      <c r="F55" s="15">
        <v>2000</v>
      </c>
      <c r="G55" s="15">
        <v>0</v>
      </c>
      <c r="H55" s="234">
        <f t="shared" si="0"/>
        <v>0</v>
      </c>
      <c r="I55" s="235" t="e">
        <f t="shared" si="1"/>
        <v>#DIV/0!</v>
      </c>
    </row>
    <row r="56" spans="1:9" s="6" customFormat="1" ht="13.8" x14ac:dyDescent="0.3">
      <c r="A56" s="148">
        <v>4227</v>
      </c>
      <c r="B56" s="154">
        <v>31</v>
      </c>
      <c r="C56" s="140" t="s">
        <v>154</v>
      </c>
      <c r="D56" s="82"/>
      <c r="E56" s="83">
        <v>0</v>
      </c>
      <c r="F56" s="83"/>
      <c r="G56" s="83"/>
      <c r="H56" s="234" t="e">
        <f t="shared" si="0"/>
        <v>#DIV/0!</v>
      </c>
      <c r="I56" s="235" t="e">
        <f t="shared" si="1"/>
        <v>#DIV/0!</v>
      </c>
    </row>
    <row r="57" spans="1:9" s="6" customFormat="1" ht="13.8" x14ac:dyDescent="0.3">
      <c r="A57" s="146">
        <v>424</v>
      </c>
      <c r="B57" s="154">
        <v>31</v>
      </c>
      <c r="C57" s="221"/>
      <c r="D57" s="85"/>
      <c r="E57" s="86"/>
      <c r="F57" s="86"/>
      <c r="G57" s="86"/>
      <c r="H57" s="234" t="e">
        <f t="shared" si="0"/>
        <v>#DIV/0!</v>
      </c>
      <c r="I57" s="235" t="e">
        <f t="shared" si="1"/>
        <v>#DIV/0!</v>
      </c>
    </row>
    <row r="58" spans="1:9" s="6" customFormat="1" ht="13.8" x14ac:dyDescent="0.3">
      <c r="A58" s="156">
        <v>4241</v>
      </c>
      <c r="B58" s="154">
        <v>31</v>
      </c>
      <c r="C58" s="221" t="s">
        <v>234</v>
      </c>
      <c r="D58" s="85"/>
      <c r="E58" s="86">
        <v>0</v>
      </c>
      <c r="F58" s="86">
        <v>0</v>
      </c>
      <c r="G58" s="86">
        <v>16.27</v>
      </c>
      <c r="H58" s="234" t="e">
        <f t="shared" si="0"/>
        <v>#DIV/0!</v>
      </c>
      <c r="I58" s="235" t="e">
        <f t="shared" si="1"/>
        <v>#DIV/0!</v>
      </c>
    </row>
    <row r="59" spans="1:9" s="6" customFormat="1" ht="23.25" customHeight="1" x14ac:dyDescent="0.3">
      <c r="A59" s="194">
        <v>6632</v>
      </c>
      <c r="B59" s="195">
        <v>61</v>
      </c>
      <c r="C59" s="200" t="s">
        <v>174</v>
      </c>
      <c r="D59" s="84"/>
      <c r="E59" s="45"/>
      <c r="F59" s="45"/>
      <c r="G59" s="45"/>
      <c r="H59" s="115" t="e">
        <f t="shared" si="0"/>
        <v>#DIV/0!</v>
      </c>
      <c r="I59" s="116" t="e">
        <f t="shared" si="1"/>
        <v>#DIV/0!</v>
      </c>
    </row>
    <row r="60" spans="1:9" s="6" customFormat="1" ht="27" x14ac:dyDescent="0.3">
      <c r="A60" s="165">
        <v>4</v>
      </c>
      <c r="B60" s="170">
        <v>61</v>
      </c>
      <c r="C60" s="43" t="s">
        <v>153</v>
      </c>
      <c r="D60" s="84"/>
      <c r="E60" s="45"/>
      <c r="F60" s="45">
        <v>710</v>
      </c>
      <c r="G60" s="45">
        <v>710</v>
      </c>
      <c r="H60" s="115">
        <f t="shared" si="0"/>
        <v>100</v>
      </c>
      <c r="I60" s="116" t="e">
        <f t="shared" si="1"/>
        <v>#DIV/0!</v>
      </c>
    </row>
    <row r="61" spans="1:9" s="6" customFormat="1" ht="27" x14ac:dyDescent="0.3">
      <c r="A61" s="145">
        <v>42</v>
      </c>
      <c r="B61" s="152">
        <v>61</v>
      </c>
      <c r="C61" s="133" t="s">
        <v>142</v>
      </c>
      <c r="D61" s="161"/>
      <c r="E61" s="160">
        <v>0</v>
      </c>
      <c r="F61" s="162">
        <v>710</v>
      </c>
      <c r="G61" s="162">
        <v>710</v>
      </c>
      <c r="H61" s="234">
        <f t="shared" si="0"/>
        <v>100</v>
      </c>
      <c r="I61" s="235" t="e">
        <f t="shared" si="1"/>
        <v>#DIV/0!</v>
      </c>
    </row>
    <row r="62" spans="1:9" s="6" customFormat="1" ht="13.8" x14ac:dyDescent="0.3">
      <c r="A62" s="145">
        <v>422</v>
      </c>
      <c r="B62" s="152">
        <v>61</v>
      </c>
      <c r="C62" s="133" t="s">
        <v>143</v>
      </c>
      <c r="D62" s="161"/>
      <c r="E62" s="160">
        <v>0</v>
      </c>
      <c r="F62" s="162">
        <v>710</v>
      </c>
      <c r="G62" s="162">
        <v>710</v>
      </c>
      <c r="H62" s="234">
        <f t="shared" si="0"/>
        <v>100</v>
      </c>
      <c r="I62" s="235" t="e">
        <f t="shared" si="1"/>
        <v>#DIV/0!</v>
      </c>
    </row>
    <row r="63" spans="1:9" s="6" customFormat="1" ht="13.8" x14ac:dyDescent="0.3">
      <c r="A63" s="147">
        <v>4221</v>
      </c>
      <c r="B63" s="152">
        <v>61</v>
      </c>
      <c r="C63" s="134" t="s">
        <v>144</v>
      </c>
      <c r="D63" s="84"/>
      <c r="E63" s="162">
        <v>0</v>
      </c>
      <c r="F63" s="162">
        <v>710</v>
      </c>
      <c r="G63" s="162">
        <v>710</v>
      </c>
      <c r="H63" s="234">
        <f t="shared" si="0"/>
        <v>100</v>
      </c>
      <c r="I63" s="235" t="e">
        <f t="shared" si="1"/>
        <v>#DIV/0!</v>
      </c>
    </row>
    <row r="64" spans="1:9" s="6" customFormat="1" ht="29.25" customHeight="1" x14ac:dyDescent="0.3">
      <c r="A64" s="197">
        <v>6526</v>
      </c>
      <c r="B64" s="199">
        <v>41</v>
      </c>
      <c r="C64" s="196" t="s">
        <v>155</v>
      </c>
      <c r="D64" s="46"/>
      <c r="E64" s="44"/>
      <c r="F64" s="44"/>
      <c r="G64" s="44"/>
      <c r="H64" s="115" t="e">
        <f t="shared" si="0"/>
        <v>#DIV/0!</v>
      </c>
      <c r="I64" s="116" t="e">
        <f t="shared" si="1"/>
        <v>#DIV/0!</v>
      </c>
    </row>
    <row r="65" spans="1:9" s="6" customFormat="1" ht="13.8" x14ac:dyDescent="0.3">
      <c r="A65" s="166">
        <v>3</v>
      </c>
      <c r="B65" s="167">
        <v>41</v>
      </c>
      <c r="C65" s="43" t="s">
        <v>109</v>
      </c>
      <c r="D65" s="46"/>
      <c r="E65" s="44">
        <v>4655.3100000000004</v>
      </c>
      <c r="F65" s="44">
        <v>4000</v>
      </c>
      <c r="G65" s="44">
        <v>729.38</v>
      </c>
      <c r="H65" s="115">
        <f t="shared" si="0"/>
        <v>18.234500000000001</v>
      </c>
      <c r="I65" s="116">
        <f t="shared" si="1"/>
        <v>15.667699895388276</v>
      </c>
    </row>
    <row r="66" spans="1:9" s="6" customFormat="1" ht="13.8" x14ac:dyDescent="0.3">
      <c r="A66" s="146">
        <v>32</v>
      </c>
      <c r="B66" s="154">
        <v>41</v>
      </c>
      <c r="C66" s="49" t="s">
        <v>152</v>
      </c>
      <c r="D66" s="75"/>
      <c r="E66" s="50">
        <v>4655.3100000000004</v>
      </c>
      <c r="F66" s="50">
        <v>4000</v>
      </c>
      <c r="G66" s="50">
        <v>729.38</v>
      </c>
      <c r="H66" s="234">
        <f t="shared" si="0"/>
        <v>18.234500000000001</v>
      </c>
      <c r="I66" s="235">
        <f t="shared" si="1"/>
        <v>15.667699895388276</v>
      </c>
    </row>
    <row r="67" spans="1:9" s="6" customFormat="1" ht="13.8" x14ac:dyDescent="0.3">
      <c r="A67" s="146">
        <v>322</v>
      </c>
      <c r="B67" s="154">
        <v>41</v>
      </c>
      <c r="C67" s="133" t="s">
        <v>147</v>
      </c>
      <c r="D67" s="105"/>
      <c r="E67" s="50">
        <v>3116.06</v>
      </c>
      <c r="F67" s="50">
        <v>1000</v>
      </c>
      <c r="G67" s="50">
        <v>409.38</v>
      </c>
      <c r="H67" s="234">
        <f t="shared" si="0"/>
        <v>40.938000000000002</v>
      </c>
      <c r="I67" s="235">
        <f t="shared" si="1"/>
        <v>13.137744459349307</v>
      </c>
    </row>
    <row r="68" spans="1:9" s="6" customFormat="1" ht="13.8" x14ac:dyDescent="0.3">
      <c r="A68" s="156">
        <v>3222</v>
      </c>
      <c r="B68" s="154">
        <v>41</v>
      </c>
      <c r="C68" s="134" t="s">
        <v>179</v>
      </c>
      <c r="D68" s="105"/>
      <c r="E68" s="103">
        <v>3116.06</v>
      </c>
      <c r="F68" s="103">
        <v>1000</v>
      </c>
      <c r="G68" s="103">
        <v>409.38</v>
      </c>
      <c r="H68" s="234">
        <f t="shared" si="0"/>
        <v>40.938000000000002</v>
      </c>
      <c r="I68" s="235">
        <f t="shared" si="1"/>
        <v>13.137744459349307</v>
      </c>
    </row>
    <row r="69" spans="1:9" s="6" customFormat="1" ht="13.8" x14ac:dyDescent="0.3">
      <c r="A69" s="146">
        <v>329</v>
      </c>
      <c r="B69" s="154">
        <v>41</v>
      </c>
      <c r="C69" s="49" t="s">
        <v>150</v>
      </c>
      <c r="D69" s="75"/>
      <c r="E69" s="50">
        <v>1539.25</v>
      </c>
      <c r="F69" s="50">
        <v>3000</v>
      </c>
      <c r="G69" s="50">
        <v>320</v>
      </c>
      <c r="H69" s="234">
        <f t="shared" si="0"/>
        <v>10.666666666666668</v>
      </c>
      <c r="I69" s="235">
        <f t="shared" si="1"/>
        <v>20.789345460451518</v>
      </c>
    </row>
    <row r="70" spans="1:9" s="6" customFormat="1" ht="13.8" x14ac:dyDescent="0.3">
      <c r="A70" s="156">
        <v>3299</v>
      </c>
      <c r="B70" s="154">
        <v>41</v>
      </c>
      <c r="C70" s="135" t="s">
        <v>150</v>
      </c>
      <c r="D70" s="105"/>
      <c r="E70" s="103">
        <v>1539.25</v>
      </c>
      <c r="F70" s="103">
        <v>3000</v>
      </c>
      <c r="G70" s="103">
        <v>320</v>
      </c>
      <c r="H70" s="234">
        <f t="shared" ref="H70:H133" si="2">G70/F70*100</f>
        <v>10.666666666666668</v>
      </c>
      <c r="I70" s="235">
        <f t="shared" ref="I70:I133" si="3">(G70/E70)*100</f>
        <v>20.789345460451518</v>
      </c>
    </row>
    <row r="71" spans="1:9" s="6" customFormat="1" ht="29.25" customHeight="1" x14ac:dyDescent="0.3">
      <c r="A71" s="197">
        <v>65</v>
      </c>
      <c r="B71" s="199">
        <v>41</v>
      </c>
      <c r="C71" s="196" t="s">
        <v>155</v>
      </c>
      <c r="D71" s="46"/>
      <c r="E71" s="44"/>
      <c r="F71" s="44"/>
      <c r="G71" s="44"/>
      <c r="H71" s="115" t="e">
        <f t="shared" si="2"/>
        <v>#DIV/0!</v>
      </c>
      <c r="I71" s="116" t="e">
        <f t="shared" si="3"/>
        <v>#DIV/0!</v>
      </c>
    </row>
    <row r="72" spans="1:9" s="6" customFormat="1" ht="27" x14ac:dyDescent="0.3">
      <c r="A72" s="166">
        <v>4</v>
      </c>
      <c r="B72" s="176"/>
      <c r="C72" s="43" t="s">
        <v>153</v>
      </c>
      <c r="D72" s="46"/>
      <c r="E72" s="44">
        <v>20.72</v>
      </c>
      <c r="F72" s="44">
        <v>0</v>
      </c>
      <c r="G72" s="44">
        <v>0</v>
      </c>
      <c r="H72" s="115" t="e">
        <f t="shared" si="2"/>
        <v>#DIV/0!</v>
      </c>
      <c r="I72" s="116">
        <f t="shared" si="3"/>
        <v>0</v>
      </c>
    </row>
    <row r="73" spans="1:9" s="6" customFormat="1" ht="27" x14ac:dyDescent="0.3">
      <c r="A73" s="146">
        <v>42</v>
      </c>
      <c r="B73" s="154">
        <v>41</v>
      </c>
      <c r="C73" s="133" t="s">
        <v>142</v>
      </c>
      <c r="D73" s="16"/>
      <c r="E73" s="13">
        <v>20.72</v>
      </c>
      <c r="F73" s="13">
        <v>0</v>
      </c>
      <c r="G73" s="13">
        <v>0</v>
      </c>
      <c r="H73" s="234" t="e">
        <f t="shared" si="2"/>
        <v>#DIV/0!</v>
      </c>
      <c r="I73" s="235">
        <f t="shared" si="3"/>
        <v>0</v>
      </c>
    </row>
    <row r="74" spans="1:9" s="6" customFormat="1" ht="13.8" x14ac:dyDescent="0.3">
      <c r="A74" s="146">
        <v>424</v>
      </c>
      <c r="B74" s="154">
        <v>41</v>
      </c>
      <c r="C74" s="133" t="s">
        <v>219</v>
      </c>
      <c r="D74" s="105"/>
      <c r="E74" s="103">
        <v>20.72</v>
      </c>
      <c r="F74" s="103">
        <v>0</v>
      </c>
      <c r="G74" s="103">
        <v>0</v>
      </c>
      <c r="H74" s="234" t="e">
        <f t="shared" si="2"/>
        <v>#DIV/0!</v>
      </c>
      <c r="I74" s="235">
        <f t="shared" si="3"/>
        <v>0</v>
      </c>
    </row>
    <row r="75" spans="1:9" s="6" customFormat="1" ht="13.8" x14ac:dyDescent="0.3">
      <c r="A75" s="156">
        <v>4241</v>
      </c>
      <c r="B75" s="154">
        <v>41</v>
      </c>
      <c r="C75" s="134" t="s">
        <v>220</v>
      </c>
      <c r="D75" s="105"/>
      <c r="E75" s="103">
        <v>20.72</v>
      </c>
      <c r="F75" s="103">
        <v>0</v>
      </c>
      <c r="G75" s="103">
        <v>0</v>
      </c>
      <c r="H75" s="234" t="e">
        <f t="shared" si="2"/>
        <v>#DIV/0!</v>
      </c>
      <c r="I75" s="235">
        <f t="shared" si="3"/>
        <v>0</v>
      </c>
    </row>
    <row r="76" spans="1:9" s="6" customFormat="1" ht="35.25" customHeight="1" x14ac:dyDescent="0.3">
      <c r="A76" s="201">
        <v>6361</v>
      </c>
      <c r="B76" s="199">
        <v>51</v>
      </c>
      <c r="C76" s="196" t="s">
        <v>159</v>
      </c>
      <c r="D76" s="46"/>
      <c r="E76" s="44"/>
      <c r="F76" s="44"/>
      <c r="G76" s="44"/>
      <c r="H76" s="115" t="e">
        <f t="shared" si="2"/>
        <v>#DIV/0!</v>
      </c>
      <c r="I76" s="116" t="e">
        <f t="shared" si="3"/>
        <v>#DIV/0!</v>
      </c>
    </row>
    <row r="77" spans="1:9" s="6" customFormat="1" ht="17.25" customHeight="1" x14ac:dyDescent="0.3">
      <c r="A77" s="166">
        <v>3</v>
      </c>
      <c r="B77" s="167">
        <v>51</v>
      </c>
      <c r="C77" s="43" t="s">
        <v>109</v>
      </c>
      <c r="D77" s="46"/>
      <c r="E77" s="44">
        <v>370819.88</v>
      </c>
      <c r="F77" s="44">
        <v>544330</v>
      </c>
      <c r="G77" s="44">
        <v>488939.66</v>
      </c>
      <c r="H77" s="115">
        <f t="shared" si="2"/>
        <v>89.824125071188433</v>
      </c>
      <c r="I77" s="116">
        <f t="shared" si="3"/>
        <v>131.85368055240187</v>
      </c>
    </row>
    <row r="78" spans="1:9" s="6" customFormat="1" ht="13.8" x14ac:dyDescent="0.3">
      <c r="A78" s="146">
        <v>31</v>
      </c>
      <c r="B78" s="153">
        <v>51</v>
      </c>
      <c r="C78" s="49" t="s">
        <v>145</v>
      </c>
      <c r="D78" s="49"/>
      <c r="E78" s="50">
        <v>351983.09</v>
      </c>
      <c r="F78" s="50">
        <v>507650</v>
      </c>
      <c r="G78" s="50">
        <v>464490.31</v>
      </c>
      <c r="H78" s="234">
        <f t="shared" si="2"/>
        <v>91.498140451098195</v>
      </c>
      <c r="I78" s="235">
        <f t="shared" si="3"/>
        <v>131.96381394344826</v>
      </c>
    </row>
    <row r="79" spans="1:9" s="6" customFormat="1" ht="13.8" x14ac:dyDescent="0.3">
      <c r="A79" s="146">
        <v>311</v>
      </c>
      <c r="B79" s="154">
        <v>51</v>
      </c>
      <c r="C79" s="133" t="s">
        <v>158</v>
      </c>
      <c r="D79" s="16"/>
      <c r="E79" s="13">
        <v>296127.40000000002</v>
      </c>
      <c r="F79" s="13">
        <v>410000</v>
      </c>
      <c r="G79" s="50">
        <v>381718.55</v>
      </c>
      <c r="H79" s="234">
        <f t="shared" si="2"/>
        <v>93.102085365853654</v>
      </c>
      <c r="I79" s="235">
        <f t="shared" si="3"/>
        <v>128.90348883622386</v>
      </c>
    </row>
    <row r="80" spans="1:9" s="6" customFormat="1" ht="13.8" x14ac:dyDescent="0.3">
      <c r="A80" s="148">
        <v>3111</v>
      </c>
      <c r="B80" s="154">
        <v>51</v>
      </c>
      <c r="C80" s="134" t="s">
        <v>110</v>
      </c>
      <c r="D80" s="16"/>
      <c r="E80" s="15">
        <v>296127.40000000002</v>
      </c>
      <c r="F80" s="15">
        <v>410000</v>
      </c>
      <c r="G80" s="103">
        <v>381718.55</v>
      </c>
      <c r="H80" s="234">
        <f t="shared" si="2"/>
        <v>93.102085365853654</v>
      </c>
      <c r="I80" s="235">
        <f t="shared" si="3"/>
        <v>128.90348883622386</v>
      </c>
    </row>
    <row r="81" spans="1:9" s="6" customFormat="1" ht="13.8" x14ac:dyDescent="0.3">
      <c r="A81" s="146">
        <v>312</v>
      </c>
      <c r="B81" s="153">
        <v>51</v>
      </c>
      <c r="C81" s="133" t="s">
        <v>111</v>
      </c>
      <c r="D81" s="16"/>
      <c r="E81" s="13">
        <v>6994.68</v>
      </c>
      <c r="F81" s="13">
        <v>30000</v>
      </c>
      <c r="G81" s="50">
        <v>19788.18</v>
      </c>
      <c r="H81" s="234">
        <f t="shared" si="2"/>
        <v>65.960599999999999</v>
      </c>
      <c r="I81" s="235">
        <f t="shared" si="3"/>
        <v>282.90329221637018</v>
      </c>
    </row>
    <row r="82" spans="1:9" ht="13.8" x14ac:dyDescent="0.3">
      <c r="A82" s="147">
        <v>3121</v>
      </c>
      <c r="B82" s="152">
        <v>51</v>
      </c>
      <c r="C82" s="134" t="s">
        <v>111</v>
      </c>
      <c r="D82" s="16"/>
      <c r="E82" s="15">
        <v>6994.68</v>
      </c>
      <c r="F82" s="15">
        <v>30000</v>
      </c>
      <c r="G82" s="103">
        <v>19788.18</v>
      </c>
      <c r="H82" s="234">
        <f t="shared" si="2"/>
        <v>65.960599999999999</v>
      </c>
      <c r="I82" s="235">
        <f t="shared" si="3"/>
        <v>282.90329221637018</v>
      </c>
    </row>
    <row r="83" spans="1:9" ht="13.8" x14ac:dyDescent="0.3">
      <c r="A83" s="145">
        <v>313</v>
      </c>
      <c r="B83" s="150">
        <v>51</v>
      </c>
      <c r="C83" s="133" t="s">
        <v>112</v>
      </c>
      <c r="D83" s="16"/>
      <c r="E83" s="13">
        <v>48861.01</v>
      </c>
      <c r="F83" s="13">
        <v>67650</v>
      </c>
      <c r="G83" s="50">
        <v>62983.58</v>
      </c>
      <c r="H83" s="234">
        <f t="shared" si="2"/>
        <v>93.102113821138204</v>
      </c>
      <c r="I83" s="235">
        <f t="shared" si="3"/>
        <v>128.90355725352381</v>
      </c>
    </row>
    <row r="84" spans="1:9" ht="13.8" x14ac:dyDescent="0.3">
      <c r="A84" s="147">
        <v>3132</v>
      </c>
      <c r="B84" s="152">
        <v>51</v>
      </c>
      <c r="C84" s="134" t="s">
        <v>113</v>
      </c>
      <c r="D84" s="16"/>
      <c r="E84" s="15">
        <v>48861.01</v>
      </c>
      <c r="F84" s="15">
        <v>67650</v>
      </c>
      <c r="G84" s="103">
        <v>62983.58</v>
      </c>
      <c r="H84" s="234">
        <f t="shared" si="2"/>
        <v>93.102113821138204</v>
      </c>
      <c r="I84" s="235">
        <f t="shared" si="3"/>
        <v>128.90355725352381</v>
      </c>
    </row>
    <row r="85" spans="1:9" s="6" customFormat="1" ht="13.8" x14ac:dyDescent="0.3">
      <c r="A85" s="146">
        <v>32</v>
      </c>
      <c r="B85" s="153">
        <v>51</v>
      </c>
      <c r="C85" s="133" t="s">
        <v>120</v>
      </c>
      <c r="D85" s="16"/>
      <c r="E85" s="13">
        <v>18836.79</v>
      </c>
      <c r="F85" s="13">
        <v>36680</v>
      </c>
      <c r="G85" s="50">
        <v>24449.35</v>
      </c>
      <c r="H85" s="234">
        <f t="shared" si="2"/>
        <v>66.655806979280257</v>
      </c>
      <c r="I85" s="235">
        <f t="shared" si="3"/>
        <v>129.7957348359248</v>
      </c>
    </row>
    <row r="86" spans="1:9" ht="13.8" x14ac:dyDescent="0.3">
      <c r="A86" s="145">
        <v>321</v>
      </c>
      <c r="B86" s="150">
        <v>51</v>
      </c>
      <c r="C86" s="133" t="s">
        <v>115</v>
      </c>
      <c r="D86" s="15"/>
      <c r="E86" s="13">
        <v>17468.09</v>
      </c>
      <c r="F86" s="13">
        <v>35000</v>
      </c>
      <c r="G86" s="50">
        <v>22769.35</v>
      </c>
      <c r="H86" s="234">
        <f t="shared" si="2"/>
        <v>65.055285714285716</v>
      </c>
      <c r="I86" s="235">
        <f t="shared" si="3"/>
        <v>130.34825215578806</v>
      </c>
    </row>
    <row r="87" spans="1:9" ht="13.8" x14ac:dyDescent="0.3">
      <c r="A87" s="147">
        <v>3212</v>
      </c>
      <c r="B87" s="152">
        <v>51</v>
      </c>
      <c r="C87" s="134" t="s">
        <v>117</v>
      </c>
      <c r="D87" s="16"/>
      <c r="E87" s="15">
        <v>17468.09</v>
      </c>
      <c r="F87" s="15">
        <v>35000</v>
      </c>
      <c r="G87" s="103">
        <v>22769.35</v>
      </c>
      <c r="H87" s="234">
        <f t="shared" si="2"/>
        <v>65.055285714285716</v>
      </c>
      <c r="I87" s="235">
        <f t="shared" si="3"/>
        <v>130.34825215578806</v>
      </c>
    </row>
    <row r="88" spans="1:9" ht="13.8" x14ac:dyDescent="0.3">
      <c r="A88" s="145">
        <v>329</v>
      </c>
      <c r="B88" s="150">
        <v>51</v>
      </c>
      <c r="C88" s="133" t="s">
        <v>161</v>
      </c>
      <c r="D88" s="16"/>
      <c r="E88" s="13">
        <v>1368.7</v>
      </c>
      <c r="F88" s="13">
        <v>1680</v>
      </c>
      <c r="G88" s="50">
        <v>1680</v>
      </c>
      <c r="H88" s="234">
        <f t="shared" si="2"/>
        <v>100</v>
      </c>
      <c r="I88" s="235">
        <f t="shared" si="3"/>
        <v>122.7442098341492</v>
      </c>
    </row>
    <row r="89" spans="1:9" s="6" customFormat="1" ht="13.8" x14ac:dyDescent="0.3">
      <c r="A89" s="148">
        <v>3295</v>
      </c>
      <c r="B89" s="154">
        <v>51</v>
      </c>
      <c r="C89" s="134" t="s">
        <v>160</v>
      </c>
      <c r="D89" s="16"/>
      <c r="E89" s="15">
        <v>1368.7</v>
      </c>
      <c r="F89" s="15">
        <v>1680</v>
      </c>
      <c r="G89" s="103">
        <v>1680</v>
      </c>
      <c r="H89" s="234">
        <f t="shared" si="2"/>
        <v>100</v>
      </c>
      <c r="I89" s="235">
        <f t="shared" si="3"/>
        <v>122.7442098341492</v>
      </c>
    </row>
    <row r="90" spans="1:9" s="6" customFormat="1" ht="24.75" customHeight="1" x14ac:dyDescent="0.3">
      <c r="A90" s="201">
        <v>6361</v>
      </c>
      <c r="B90" s="199">
        <v>51</v>
      </c>
      <c r="C90" s="196" t="s">
        <v>162</v>
      </c>
      <c r="D90" s="46"/>
      <c r="E90" s="44"/>
      <c r="F90" s="44"/>
      <c r="G90" s="44"/>
      <c r="H90" s="115" t="e">
        <f t="shared" si="2"/>
        <v>#DIV/0!</v>
      </c>
      <c r="I90" s="116" t="e">
        <f t="shared" si="3"/>
        <v>#DIV/0!</v>
      </c>
    </row>
    <row r="91" spans="1:9" s="6" customFormat="1" ht="16.5" customHeight="1" x14ac:dyDescent="0.3">
      <c r="A91" s="166">
        <v>3</v>
      </c>
      <c r="B91" s="167">
        <v>51</v>
      </c>
      <c r="C91" s="136" t="s">
        <v>109</v>
      </c>
      <c r="D91" s="78"/>
      <c r="E91" s="93">
        <v>520.27</v>
      </c>
      <c r="F91" s="93">
        <v>31271.45</v>
      </c>
      <c r="G91" s="93">
        <v>22098.2</v>
      </c>
      <c r="H91" s="115">
        <f t="shared" si="2"/>
        <v>70.665735039468913</v>
      </c>
      <c r="I91" s="116">
        <f t="shared" si="3"/>
        <v>4247.4484402329563</v>
      </c>
    </row>
    <row r="92" spans="1:9" s="6" customFormat="1" ht="17.25" customHeight="1" x14ac:dyDescent="0.3">
      <c r="A92" s="146">
        <v>31</v>
      </c>
      <c r="B92" s="154">
        <v>51</v>
      </c>
      <c r="C92" s="142" t="s">
        <v>145</v>
      </c>
      <c r="D92" s="79"/>
      <c r="E92" s="41">
        <v>0</v>
      </c>
      <c r="F92" s="41">
        <v>10000</v>
      </c>
      <c r="G92" s="41">
        <v>4632.25</v>
      </c>
      <c r="H92" s="234">
        <f t="shared" si="2"/>
        <v>46.322499999999998</v>
      </c>
      <c r="I92" s="235" t="e">
        <f t="shared" si="3"/>
        <v>#DIV/0!</v>
      </c>
    </row>
    <row r="93" spans="1:9" s="6" customFormat="1" ht="17.25" customHeight="1" x14ac:dyDescent="0.3">
      <c r="A93" s="146">
        <v>311</v>
      </c>
      <c r="B93" s="154">
        <v>51</v>
      </c>
      <c r="C93" s="22" t="s">
        <v>158</v>
      </c>
      <c r="D93" s="79"/>
      <c r="E93" s="41">
        <v>0</v>
      </c>
      <c r="F93" s="41">
        <v>10000</v>
      </c>
      <c r="G93" s="41">
        <v>4632.25</v>
      </c>
      <c r="H93" s="234">
        <f t="shared" si="2"/>
        <v>46.322499999999998</v>
      </c>
      <c r="I93" s="235" t="e">
        <f t="shared" si="3"/>
        <v>#DIV/0!</v>
      </c>
    </row>
    <row r="94" spans="1:9" s="6" customFormat="1" ht="17.25" customHeight="1" x14ac:dyDescent="0.3">
      <c r="A94" s="156">
        <v>3111</v>
      </c>
      <c r="B94" s="154">
        <v>51</v>
      </c>
      <c r="C94" s="227" t="s">
        <v>110</v>
      </c>
      <c r="D94" s="79"/>
      <c r="E94" s="80">
        <v>0</v>
      </c>
      <c r="F94" s="80">
        <v>10000</v>
      </c>
      <c r="G94" s="80">
        <v>4632.25</v>
      </c>
      <c r="H94" s="234">
        <f t="shared" si="2"/>
        <v>46.322499999999998</v>
      </c>
      <c r="I94" s="235" t="e">
        <f t="shared" si="3"/>
        <v>#DIV/0!</v>
      </c>
    </row>
    <row r="95" spans="1:9" s="6" customFormat="1" ht="17.25" customHeight="1" x14ac:dyDescent="0.3">
      <c r="A95" s="146">
        <v>312</v>
      </c>
      <c r="B95" s="154">
        <v>51</v>
      </c>
      <c r="C95" s="27" t="s">
        <v>111</v>
      </c>
      <c r="D95" s="79"/>
      <c r="E95" s="41">
        <v>0</v>
      </c>
      <c r="F95" s="41">
        <v>0</v>
      </c>
      <c r="G95" s="41">
        <v>0</v>
      </c>
      <c r="H95" s="234" t="e">
        <f t="shared" si="2"/>
        <v>#DIV/0!</v>
      </c>
      <c r="I95" s="235" t="e">
        <f t="shared" si="3"/>
        <v>#DIV/0!</v>
      </c>
    </row>
    <row r="96" spans="1:9" s="6" customFormat="1" ht="17.25" customHeight="1" x14ac:dyDescent="0.3">
      <c r="A96" s="156">
        <v>3121</v>
      </c>
      <c r="B96" s="154">
        <v>51</v>
      </c>
      <c r="C96" s="141" t="s">
        <v>111</v>
      </c>
      <c r="D96" s="79"/>
      <c r="E96" s="80">
        <v>0</v>
      </c>
      <c r="F96" s="80">
        <v>0</v>
      </c>
      <c r="G96" s="80">
        <v>0</v>
      </c>
      <c r="H96" s="234" t="e">
        <f t="shared" si="2"/>
        <v>#DIV/0!</v>
      </c>
      <c r="I96" s="235" t="e">
        <f t="shared" si="3"/>
        <v>#DIV/0!</v>
      </c>
    </row>
    <row r="97" spans="1:9" s="6" customFormat="1" ht="17.25" customHeight="1" x14ac:dyDescent="0.3">
      <c r="A97" s="146">
        <v>32</v>
      </c>
      <c r="B97" s="232">
        <v>51</v>
      </c>
      <c r="C97" s="142" t="s">
        <v>120</v>
      </c>
      <c r="D97" s="79"/>
      <c r="E97" s="41">
        <v>0</v>
      </c>
      <c r="F97" s="41">
        <v>21048.45</v>
      </c>
      <c r="G97" s="41">
        <v>17242.95</v>
      </c>
      <c r="H97" s="234">
        <f t="shared" si="2"/>
        <v>81.92028391639289</v>
      </c>
      <c r="I97" s="235" t="e">
        <f t="shared" si="3"/>
        <v>#DIV/0!</v>
      </c>
    </row>
    <row r="98" spans="1:9" s="6" customFormat="1" ht="17.25" customHeight="1" x14ac:dyDescent="0.3">
      <c r="A98" s="156">
        <v>3222</v>
      </c>
      <c r="B98" s="154">
        <v>51</v>
      </c>
      <c r="C98" s="221" t="s">
        <v>179</v>
      </c>
      <c r="D98" s="81"/>
      <c r="E98" s="80">
        <v>0</v>
      </c>
      <c r="F98" s="80">
        <v>17398.45</v>
      </c>
      <c r="G98" s="80">
        <v>16362.68</v>
      </c>
      <c r="H98" s="234">
        <f t="shared" si="2"/>
        <v>94.046768533978593</v>
      </c>
      <c r="I98" s="235" t="e">
        <f t="shared" si="3"/>
        <v>#DIV/0!</v>
      </c>
    </row>
    <row r="99" spans="1:9" s="6" customFormat="1" ht="15" customHeight="1" x14ac:dyDescent="0.3">
      <c r="A99" s="156">
        <v>3296</v>
      </c>
      <c r="B99" s="154">
        <v>51</v>
      </c>
      <c r="C99" s="141" t="s">
        <v>236</v>
      </c>
      <c r="D99" s="81"/>
      <c r="E99" s="80">
        <v>0</v>
      </c>
      <c r="F99" s="80">
        <v>3650</v>
      </c>
      <c r="G99" s="80">
        <v>880.27</v>
      </c>
      <c r="H99" s="234">
        <f t="shared" si="2"/>
        <v>24.116986301369863</v>
      </c>
      <c r="I99" s="235" t="e">
        <f t="shared" si="3"/>
        <v>#DIV/0!</v>
      </c>
    </row>
    <row r="100" spans="1:9" s="6" customFormat="1" ht="13.8" x14ac:dyDescent="0.3">
      <c r="A100" s="146">
        <v>323</v>
      </c>
      <c r="B100" s="154">
        <v>51</v>
      </c>
      <c r="C100" s="137" t="s">
        <v>148</v>
      </c>
      <c r="D100" s="81"/>
      <c r="E100" s="41">
        <v>520.27</v>
      </c>
      <c r="F100" s="41">
        <v>0</v>
      </c>
      <c r="G100" s="41">
        <v>0</v>
      </c>
      <c r="H100" s="234" t="e">
        <f t="shared" si="2"/>
        <v>#DIV/0!</v>
      </c>
      <c r="I100" s="235">
        <f t="shared" si="3"/>
        <v>0</v>
      </c>
    </row>
    <row r="101" spans="1:9" ht="13.8" x14ac:dyDescent="0.3">
      <c r="A101" s="147">
        <v>3236</v>
      </c>
      <c r="B101" s="152">
        <v>51</v>
      </c>
      <c r="C101" s="138" t="s">
        <v>133</v>
      </c>
      <c r="D101" s="81"/>
      <c r="E101" s="80">
        <v>520.27</v>
      </c>
      <c r="F101" s="80">
        <v>0</v>
      </c>
      <c r="G101" s="80">
        <v>0</v>
      </c>
      <c r="H101" s="234" t="e">
        <f t="shared" si="2"/>
        <v>#DIV/0!</v>
      </c>
      <c r="I101" s="235">
        <f t="shared" si="3"/>
        <v>0</v>
      </c>
    </row>
    <row r="102" spans="1:9" ht="13.8" x14ac:dyDescent="0.3">
      <c r="A102" s="145">
        <v>381</v>
      </c>
      <c r="B102" s="152">
        <v>51</v>
      </c>
      <c r="C102" s="138" t="s">
        <v>174</v>
      </c>
      <c r="D102" s="81"/>
      <c r="E102" s="104">
        <v>0</v>
      </c>
      <c r="F102" s="41">
        <v>223</v>
      </c>
      <c r="G102" s="41">
        <v>223</v>
      </c>
      <c r="H102" s="234">
        <f t="shared" si="2"/>
        <v>100</v>
      </c>
      <c r="I102" s="235" t="e">
        <f t="shared" si="3"/>
        <v>#DIV/0!</v>
      </c>
    </row>
    <row r="103" spans="1:9" ht="13.8" x14ac:dyDescent="0.3">
      <c r="A103" s="147">
        <v>3812</v>
      </c>
      <c r="B103" s="152">
        <v>51</v>
      </c>
      <c r="C103" s="138" t="s">
        <v>239</v>
      </c>
      <c r="D103" s="81"/>
      <c r="E103" s="104">
        <v>0</v>
      </c>
      <c r="F103" s="80">
        <v>223</v>
      </c>
      <c r="G103" s="80">
        <v>223</v>
      </c>
      <c r="H103" s="234">
        <f t="shared" si="2"/>
        <v>100</v>
      </c>
      <c r="I103" s="235" t="e">
        <f t="shared" si="3"/>
        <v>#DIV/0!</v>
      </c>
    </row>
    <row r="104" spans="1:9" ht="27" x14ac:dyDescent="0.3">
      <c r="A104" s="165">
        <v>4</v>
      </c>
      <c r="B104" s="164">
        <v>51</v>
      </c>
      <c r="C104" s="139" t="s">
        <v>88</v>
      </c>
      <c r="D104" s="84"/>
      <c r="E104" s="45"/>
      <c r="F104" s="45"/>
      <c r="G104" s="45"/>
      <c r="H104" s="115" t="e">
        <f t="shared" si="2"/>
        <v>#DIV/0!</v>
      </c>
      <c r="I104" s="116" t="e">
        <f t="shared" si="3"/>
        <v>#DIV/0!</v>
      </c>
    </row>
    <row r="105" spans="1:9" ht="27.75" customHeight="1" x14ac:dyDescent="0.3">
      <c r="A105" s="145">
        <v>42</v>
      </c>
      <c r="B105" s="150">
        <v>51</v>
      </c>
      <c r="C105" s="137" t="s">
        <v>89</v>
      </c>
      <c r="D105" s="79"/>
      <c r="E105" s="41">
        <v>4165.2299999999996</v>
      </c>
      <c r="F105" s="41">
        <v>6200</v>
      </c>
      <c r="G105" s="41">
        <v>236.95</v>
      </c>
      <c r="H105" s="234">
        <f t="shared" si="2"/>
        <v>3.8217741935483871</v>
      </c>
      <c r="I105" s="235">
        <f t="shared" si="3"/>
        <v>5.6887614849600148</v>
      </c>
    </row>
    <row r="106" spans="1:9" s="6" customFormat="1" ht="15" customHeight="1" x14ac:dyDescent="0.3">
      <c r="A106" s="156">
        <v>4241</v>
      </c>
      <c r="B106" s="154">
        <v>51</v>
      </c>
      <c r="C106" s="140" t="s">
        <v>87</v>
      </c>
      <c r="D106" s="82"/>
      <c r="E106" s="83">
        <v>4165.2299999999996</v>
      </c>
      <c r="F106" s="83">
        <v>6200</v>
      </c>
      <c r="G106" s="83">
        <v>236.95</v>
      </c>
      <c r="H106" s="234">
        <f t="shared" si="2"/>
        <v>3.8217741935483871</v>
      </c>
      <c r="I106" s="235">
        <f t="shared" si="3"/>
        <v>5.6887614849600148</v>
      </c>
    </row>
    <row r="107" spans="1:9" ht="30.75" customHeight="1" x14ac:dyDescent="0.3">
      <c r="A107" s="194">
        <v>6361</v>
      </c>
      <c r="B107" s="195">
        <v>53</v>
      </c>
      <c r="C107" s="196" t="s">
        <v>216</v>
      </c>
      <c r="D107" s="46"/>
      <c r="E107" s="44"/>
      <c r="F107" s="44"/>
      <c r="G107" s="44"/>
      <c r="H107" s="115" t="e">
        <f t="shared" si="2"/>
        <v>#DIV/0!</v>
      </c>
      <c r="I107" s="116" t="e">
        <f t="shared" si="3"/>
        <v>#DIV/0!</v>
      </c>
    </row>
    <row r="108" spans="1:9" ht="13.8" x14ac:dyDescent="0.3">
      <c r="A108" s="165">
        <v>3</v>
      </c>
      <c r="B108" s="164">
        <v>53</v>
      </c>
      <c r="C108" s="136" t="s">
        <v>109</v>
      </c>
      <c r="D108" s="78"/>
      <c r="E108" s="93">
        <v>637.14</v>
      </c>
      <c r="F108" s="93"/>
      <c r="G108" s="93"/>
      <c r="H108" s="115" t="e">
        <f t="shared" si="2"/>
        <v>#DIV/0!</v>
      </c>
      <c r="I108" s="116">
        <f t="shared" si="3"/>
        <v>0</v>
      </c>
    </row>
    <row r="109" spans="1:9" ht="13.8" x14ac:dyDescent="0.3">
      <c r="A109" s="145">
        <v>322</v>
      </c>
      <c r="B109" s="150">
        <v>53</v>
      </c>
      <c r="C109" s="133" t="s">
        <v>147</v>
      </c>
      <c r="D109" s="82"/>
      <c r="E109" s="87"/>
      <c r="F109" s="87"/>
      <c r="G109" s="87"/>
      <c r="H109" s="234" t="e">
        <f t="shared" si="2"/>
        <v>#DIV/0!</v>
      </c>
      <c r="I109" s="235" t="e">
        <f t="shared" si="3"/>
        <v>#DIV/0!</v>
      </c>
    </row>
    <row r="110" spans="1:9" ht="13.8" x14ac:dyDescent="0.3">
      <c r="A110" s="147">
        <v>3222</v>
      </c>
      <c r="B110" s="152">
        <v>53</v>
      </c>
      <c r="C110" s="140" t="s">
        <v>126</v>
      </c>
      <c r="D110" s="85"/>
      <c r="E110" s="86"/>
      <c r="F110" s="86"/>
      <c r="G110" s="86"/>
      <c r="H110" s="234" t="e">
        <f t="shared" si="2"/>
        <v>#DIV/0!</v>
      </c>
      <c r="I110" s="235" t="e">
        <f t="shared" si="3"/>
        <v>#DIV/0!</v>
      </c>
    </row>
    <row r="111" spans="1:9" ht="13.8" x14ac:dyDescent="0.3">
      <c r="A111" s="145">
        <v>329</v>
      </c>
      <c r="B111" s="150">
        <v>53</v>
      </c>
      <c r="C111" s="27" t="s">
        <v>164</v>
      </c>
      <c r="D111" s="82"/>
      <c r="E111" s="87">
        <v>637.14</v>
      </c>
      <c r="F111" s="87"/>
      <c r="G111" s="87"/>
      <c r="H111" s="234" t="e">
        <f t="shared" si="2"/>
        <v>#DIV/0!</v>
      </c>
      <c r="I111" s="235">
        <f t="shared" si="3"/>
        <v>0</v>
      </c>
    </row>
    <row r="112" spans="1:9" ht="13.8" x14ac:dyDescent="0.3">
      <c r="A112" s="147">
        <v>3299</v>
      </c>
      <c r="B112" s="150">
        <v>53</v>
      </c>
      <c r="C112" s="141" t="s">
        <v>164</v>
      </c>
      <c r="D112" s="171"/>
      <c r="E112" s="172">
        <v>637.14</v>
      </c>
      <c r="F112" s="172">
        <v>0</v>
      </c>
      <c r="G112" s="172">
        <v>0</v>
      </c>
      <c r="H112" s="234" t="e">
        <f t="shared" si="2"/>
        <v>#DIV/0!</v>
      </c>
      <c r="I112" s="235">
        <f t="shared" si="3"/>
        <v>0</v>
      </c>
    </row>
    <row r="113" spans="1:9" ht="30.75" customHeight="1" x14ac:dyDescent="0.3">
      <c r="A113" s="194">
        <v>6361</v>
      </c>
      <c r="B113" s="195">
        <v>53</v>
      </c>
      <c r="C113" s="220" t="s">
        <v>217</v>
      </c>
      <c r="D113" s="78"/>
      <c r="E113" s="93">
        <v>149.62</v>
      </c>
      <c r="F113" s="93">
        <v>1500</v>
      </c>
      <c r="G113" s="93">
        <v>1500</v>
      </c>
      <c r="H113" s="115">
        <f t="shared" si="2"/>
        <v>100</v>
      </c>
      <c r="I113" s="116">
        <f t="shared" si="3"/>
        <v>1002.5397674107741</v>
      </c>
    </row>
    <row r="114" spans="1:9" ht="27" x14ac:dyDescent="0.3">
      <c r="A114" s="145">
        <v>42</v>
      </c>
      <c r="B114" s="150">
        <v>53</v>
      </c>
      <c r="C114" s="40" t="s">
        <v>89</v>
      </c>
      <c r="D114" s="85"/>
      <c r="E114" s="19">
        <v>149.62</v>
      </c>
      <c r="F114" s="86">
        <v>1500</v>
      </c>
      <c r="G114" s="86">
        <v>1500</v>
      </c>
      <c r="H114" s="234">
        <f t="shared" si="2"/>
        <v>100</v>
      </c>
      <c r="I114" s="235">
        <f t="shared" si="3"/>
        <v>1002.5397674107741</v>
      </c>
    </row>
    <row r="115" spans="1:9" ht="13.8" x14ac:dyDescent="0.3">
      <c r="A115" s="147">
        <v>4221</v>
      </c>
      <c r="B115" s="150">
        <v>53</v>
      </c>
      <c r="C115" s="231" t="s">
        <v>144</v>
      </c>
      <c r="D115" s="85"/>
      <c r="E115" s="86"/>
      <c r="F115" s="86">
        <v>1300.5999999999999</v>
      </c>
      <c r="G115" s="86">
        <v>1300.5999999999999</v>
      </c>
      <c r="H115" s="234">
        <f t="shared" si="2"/>
        <v>100</v>
      </c>
      <c r="I115" s="235" t="e">
        <f t="shared" si="3"/>
        <v>#DIV/0!</v>
      </c>
    </row>
    <row r="116" spans="1:9" ht="13.8" x14ac:dyDescent="0.3">
      <c r="A116" s="147">
        <v>4226</v>
      </c>
      <c r="B116" s="150">
        <v>53</v>
      </c>
      <c r="C116" s="221" t="s">
        <v>218</v>
      </c>
      <c r="D116" s="85"/>
      <c r="E116" s="86">
        <v>149.62</v>
      </c>
      <c r="F116" s="86">
        <v>0</v>
      </c>
      <c r="G116" s="86">
        <v>0</v>
      </c>
      <c r="H116" s="234" t="e">
        <f t="shared" si="2"/>
        <v>#DIV/0!</v>
      </c>
      <c r="I116" s="235">
        <f t="shared" si="3"/>
        <v>0</v>
      </c>
    </row>
    <row r="117" spans="1:9" ht="13.8" x14ac:dyDescent="0.3">
      <c r="A117" s="147">
        <v>4241</v>
      </c>
      <c r="B117" s="150">
        <v>53</v>
      </c>
      <c r="C117" s="228" t="s">
        <v>234</v>
      </c>
      <c r="D117" s="229"/>
      <c r="E117" s="230">
        <v>0</v>
      </c>
      <c r="F117" s="230">
        <v>199.4</v>
      </c>
      <c r="G117" s="230">
        <v>199.4</v>
      </c>
      <c r="H117" s="234">
        <f t="shared" si="2"/>
        <v>100</v>
      </c>
      <c r="I117" s="235" t="e">
        <f t="shared" si="3"/>
        <v>#DIV/0!</v>
      </c>
    </row>
    <row r="118" spans="1:9" ht="24.75" customHeight="1" x14ac:dyDescent="0.3">
      <c r="A118" s="194">
        <v>63811</v>
      </c>
      <c r="B118" s="195">
        <v>54</v>
      </c>
      <c r="C118" s="207" t="s">
        <v>240</v>
      </c>
      <c r="D118" s="173"/>
      <c r="E118" s="175"/>
      <c r="F118" s="175"/>
      <c r="G118" s="175"/>
      <c r="H118" s="115" t="e">
        <f t="shared" si="2"/>
        <v>#DIV/0!</v>
      </c>
      <c r="I118" s="116" t="e">
        <f t="shared" si="3"/>
        <v>#DIV/0!</v>
      </c>
    </row>
    <row r="119" spans="1:9" ht="13.8" x14ac:dyDescent="0.3">
      <c r="A119" s="165">
        <v>3</v>
      </c>
      <c r="B119" s="164">
        <v>54</v>
      </c>
      <c r="C119" s="43" t="s">
        <v>109</v>
      </c>
      <c r="D119" s="84"/>
      <c r="E119" s="45">
        <v>0</v>
      </c>
      <c r="F119" s="45">
        <v>9259.49</v>
      </c>
      <c r="G119" s="45">
        <v>9032</v>
      </c>
      <c r="H119" s="115">
        <f t="shared" si="2"/>
        <v>97.543169224222936</v>
      </c>
      <c r="I119" s="116" t="e">
        <f t="shared" si="3"/>
        <v>#DIV/0!</v>
      </c>
    </row>
    <row r="120" spans="1:9" ht="13.8" x14ac:dyDescent="0.3">
      <c r="A120" s="145">
        <v>32</v>
      </c>
      <c r="B120" s="150">
        <v>54</v>
      </c>
      <c r="C120" s="213" t="s">
        <v>120</v>
      </c>
      <c r="D120" s="161"/>
      <c r="E120" s="160">
        <v>0</v>
      </c>
      <c r="F120" s="160">
        <v>9259.49</v>
      </c>
      <c r="G120" s="160">
        <v>9032</v>
      </c>
      <c r="H120" s="234">
        <f t="shared" si="2"/>
        <v>97.543169224222936</v>
      </c>
      <c r="I120" s="235" t="e">
        <f t="shared" si="3"/>
        <v>#DIV/0!</v>
      </c>
    </row>
    <row r="121" spans="1:9" ht="13.8" x14ac:dyDescent="0.3">
      <c r="A121" s="147">
        <v>3211</v>
      </c>
      <c r="B121" s="150">
        <v>54</v>
      </c>
      <c r="C121" s="226" t="s">
        <v>241</v>
      </c>
      <c r="D121" s="161"/>
      <c r="E121" s="162">
        <v>0</v>
      </c>
      <c r="F121" s="162">
        <v>9032</v>
      </c>
      <c r="G121" s="162">
        <v>8804.51</v>
      </c>
      <c r="H121" s="234">
        <f t="shared" si="2"/>
        <v>97.481288751107172</v>
      </c>
      <c r="I121" s="235" t="e">
        <f t="shared" si="3"/>
        <v>#DIV/0!</v>
      </c>
    </row>
    <row r="122" spans="1:9" ht="13.8" x14ac:dyDescent="0.3">
      <c r="A122" s="145">
        <v>323</v>
      </c>
      <c r="B122" s="150">
        <v>54</v>
      </c>
      <c r="C122" s="182" t="s">
        <v>136</v>
      </c>
      <c r="D122" s="161"/>
      <c r="E122" s="160">
        <v>0</v>
      </c>
      <c r="F122" s="160">
        <v>227.49</v>
      </c>
      <c r="G122" s="160">
        <v>227.49</v>
      </c>
      <c r="H122" s="234">
        <f t="shared" si="2"/>
        <v>100</v>
      </c>
      <c r="I122" s="235" t="e">
        <f t="shared" si="3"/>
        <v>#DIV/0!</v>
      </c>
    </row>
    <row r="123" spans="1:9" ht="13.8" x14ac:dyDescent="0.3">
      <c r="A123" s="147">
        <v>3239</v>
      </c>
      <c r="B123" s="152">
        <v>54</v>
      </c>
      <c r="C123" s="181" t="s">
        <v>136</v>
      </c>
      <c r="D123" s="84"/>
      <c r="E123" s="162">
        <v>0</v>
      </c>
      <c r="F123" s="162">
        <v>227.49</v>
      </c>
      <c r="G123" s="162">
        <v>227.49</v>
      </c>
      <c r="H123" s="234">
        <f t="shared" si="2"/>
        <v>100</v>
      </c>
      <c r="I123" s="235" t="e">
        <f t="shared" si="3"/>
        <v>#DIV/0!</v>
      </c>
    </row>
    <row r="124" spans="1:9" ht="21.75" customHeight="1" x14ac:dyDescent="0.3">
      <c r="A124" s="197">
        <v>63</v>
      </c>
      <c r="B124" s="210"/>
      <c r="C124" s="196" t="s">
        <v>178</v>
      </c>
      <c r="D124" s="46"/>
      <c r="E124" s="44"/>
      <c r="F124" s="44"/>
      <c r="G124" s="44"/>
      <c r="H124" s="115" t="e">
        <f t="shared" si="2"/>
        <v>#DIV/0!</v>
      </c>
      <c r="I124" s="116" t="e">
        <f t="shared" si="3"/>
        <v>#DIV/0!</v>
      </c>
    </row>
    <row r="125" spans="1:9" ht="13.8" x14ac:dyDescent="0.3">
      <c r="A125" s="166">
        <v>3</v>
      </c>
      <c r="B125" s="176"/>
      <c r="C125" s="43" t="s">
        <v>169</v>
      </c>
      <c r="D125" s="46"/>
      <c r="E125" s="44">
        <v>441.29</v>
      </c>
      <c r="F125" s="44">
        <v>756.21</v>
      </c>
      <c r="G125" s="44">
        <v>712.7</v>
      </c>
      <c r="H125" s="115">
        <f t="shared" si="2"/>
        <v>94.246307242697142</v>
      </c>
      <c r="I125" s="116">
        <f t="shared" si="3"/>
        <v>161.50377302907387</v>
      </c>
    </row>
    <row r="126" spans="1:9" ht="13.8" x14ac:dyDescent="0.3">
      <c r="A126" s="146">
        <v>322</v>
      </c>
      <c r="B126" s="154"/>
      <c r="C126" s="133" t="s">
        <v>120</v>
      </c>
      <c r="D126" s="16"/>
      <c r="E126" s="13">
        <f>SUM(E127:E128)</f>
        <v>441.29</v>
      </c>
      <c r="F126" s="13">
        <v>756.21</v>
      </c>
      <c r="G126" s="50">
        <v>712.7</v>
      </c>
      <c r="H126" s="234">
        <f t="shared" si="2"/>
        <v>94.246307242697142</v>
      </c>
      <c r="I126" s="235">
        <f t="shared" si="3"/>
        <v>161.50377302907387</v>
      </c>
    </row>
    <row r="127" spans="1:9" ht="14.4" x14ac:dyDescent="0.3">
      <c r="A127" s="148">
        <v>3222</v>
      </c>
      <c r="B127" s="204">
        <v>54</v>
      </c>
      <c r="C127" s="134" t="s">
        <v>245</v>
      </c>
      <c r="D127" s="16"/>
      <c r="E127" s="15">
        <v>333.43</v>
      </c>
      <c r="F127" s="15">
        <v>620.07000000000005</v>
      </c>
      <c r="G127" s="103">
        <v>620.05999999999995</v>
      </c>
      <c r="H127" s="234">
        <f t="shared" si="2"/>
        <v>99.998387278855589</v>
      </c>
      <c r="I127" s="235">
        <f t="shared" si="3"/>
        <v>185.96407041957829</v>
      </c>
    </row>
    <row r="128" spans="1:9" ht="18" customHeight="1" x14ac:dyDescent="0.3">
      <c r="A128" s="148">
        <v>3222</v>
      </c>
      <c r="B128" s="204">
        <v>51</v>
      </c>
      <c r="C128" s="134" t="s">
        <v>246</v>
      </c>
      <c r="D128" s="16"/>
      <c r="E128" s="15">
        <v>107.86</v>
      </c>
      <c r="F128" s="15">
        <v>136.13999999999999</v>
      </c>
      <c r="G128" s="103">
        <v>92.64</v>
      </c>
      <c r="H128" s="234">
        <f t="shared" si="2"/>
        <v>68.047598060819752</v>
      </c>
      <c r="I128" s="235">
        <f t="shared" si="3"/>
        <v>85.889115520118679</v>
      </c>
    </row>
    <row r="129" spans="1:9" ht="19.5" customHeight="1" x14ac:dyDescent="0.3">
      <c r="A129" s="197">
        <v>67</v>
      </c>
      <c r="B129" s="210"/>
      <c r="C129" s="196" t="s">
        <v>178</v>
      </c>
      <c r="D129" s="46"/>
      <c r="E129" s="52"/>
      <c r="F129" s="52"/>
      <c r="G129" s="52"/>
      <c r="H129" s="115" t="e">
        <f t="shared" si="2"/>
        <v>#DIV/0!</v>
      </c>
      <c r="I129" s="116" t="e">
        <f t="shared" si="3"/>
        <v>#DIV/0!</v>
      </c>
    </row>
    <row r="130" spans="1:9" ht="14.4" x14ac:dyDescent="0.3">
      <c r="A130" s="146">
        <v>322</v>
      </c>
      <c r="B130" s="204">
        <v>19</v>
      </c>
      <c r="C130" s="134" t="s">
        <v>179</v>
      </c>
      <c r="D130" s="16"/>
      <c r="E130" s="13">
        <v>244.35</v>
      </c>
      <c r="F130" s="13"/>
      <c r="G130" s="50"/>
      <c r="H130" s="234" t="e">
        <f t="shared" si="2"/>
        <v>#DIV/0!</v>
      </c>
      <c r="I130" s="235">
        <f t="shared" si="3"/>
        <v>0</v>
      </c>
    </row>
    <row r="131" spans="1:9" ht="14.4" x14ac:dyDescent="0.3">
      <c r="A131" s="148">
        <v>3222</v>
      </c>
      <c r="B131" s="204">
        <v>19</v>
      </c>
      <c r="C131" s="134" t="s">
        <v>179</v>
      </c>
      <c r="D131" s="16"/>
      <c r="E131" s="15">
        <v>244.35</v>
      </c>
      <c r="F131" s="15">
        <v>0</v>
      </c>
      <c r="G131" s="103">
        <v>0</v>
      </c>
      <c r="H131" s="234" t="e">
        <f t="shared" si="2"/>
        <v>#DIV/0!</v>
      </c>
      <c r="I131" s="235">
        <f t="shared" si="3"/>
        <v>0</v>
      </c>
    </row>
    <row r="132" spans="1:9" ht="27.75" customHeight="1" x14ac:dyDescent="0.3">
      <c r="A132" s="205">
        <v>63931</v>
      </c>
      <c r="B132" s="206">
        <v>54</v>
      </c>
      <c r="C132" s="207" t="s">
        <v>215</v>
      </c>
      <c r="D132" s="173"/>
      <c r="E132" s="174"/>
      <c r="F132" s="175"/>
      <c r="G132" s="175"/>
      <c r="H132" s="115" t="e">
        <f t="shared" si="2"/>
        <v>#DIV/0!</v>
      </c>
      <c r="I132" s="116" t="e">
        <f t="shared" si="3"/>
        <v>#DIV/0!</v>
      </c>
    </row>
    <row r="133" spans="1:9" ht="13.8" x14ac:dyDescent="0.3">
      <c r="A133" s="165">
        <v>3</v>
      </c>
      <c r="B133" s="164">
        <v>54</v>
      </c>
      <c r="C133" s="143" t="s">
        <v>109</v>
      </c>
      <c r="D133" s="122"/>
      <c r="E133" s="123">
        <v>3709.72</v>
      </c>
      <c r="F133" s="94">
        <v>4658.83</v>
      </c>
      <c r="G133" s="94">
        <v>4658.83</v>
      </c>
      <c r="H133" s="115">
        <f t="shared" si="2"/>
        <v>100</v>
      </c>
      <c r="I133" s="116">
        <f t="shared" si="3"/>
        <v>125.58441068328608</v>
      </c>
    </row>
    <row r="134" spans="1:9" ht="13.8" x14ac:dyDescent="0.3">
      <c r="A134" s="145">
        <v>31</v>
      </c>
      <c r="B134" s="150">
        <v>54</v>
      </c>
      <c r="C134" s="133" t="s">
        <v>158</v>
      </c>
      <c r="D134" s="79"/>
      <c r="E134" s="95">
        <v>3709.72</v>
      </c>
      <c r="F134" s="41">
        <v>4658.83</v>
      </c>
      <c r="G134" s="41">
        <v>4658.83</v>
      </c>
      <c r="H134" s="234">
        <f t="shared" ref="H134:H197" si="4">G134/F134*100</f>
        <v>100</v>
      </c>
      <c r="I134" s="235">
        <f t="shared" ref="I134:I197" si="5">(G134/E134)*100</f>
        <v>125.58441068328608</v>
      </c>
    </row>
    <row r="135" spans="1:9" ht="13.8" x14ac:dyDescent="0.3">
      <c r="A135" s="145">
        <v>311</v>
      </c>
      <c r="B135" s="150">
        <v>54</v>
      </c>
      <c r="C135" s="133" t="s">
        <v>158</v>
      </c>
      <c r="D135" s="125"/>
      <c r="E135" s="95">
        <f>SUM(E136:E137)</f>
        <v>3251.71</v>
      </c>
      <c r="F135" s="41">
        <v>4658.83</v>
      </c>
      <c r="G135" s="41">
        <v>4658.83</v>
      </c>
      <c r="H135" s="234">
        <f t="shared" si="4"/>
        <v>100</v>
      </c>
      <c r="I135" s="235">
        <f t="shared" si="5"/>
        <v>143.27323162274618</v>
      </c>
    </row>
    <row r="136" spans="1:9" ht="13.8" x14ac:dyDescent="0.3">
      <c r="A136" s="147">
        <v>3111</v>
      </c>
      <c r="B136" s="152">
        <v>54</v>
      </c>
      <c r="C136" s="134" t="s">
        <v>110</v>
      </c>
      <c r="D136" s="79"/>
      <c r="E136" s="126">
        <v>2687.64</v>
      </c>
      <c r="F136" s="80">
        <v>3758.83</v>
      </c>
      <c r="G136" s="80">
        <v>3758.83</v>
      </c>
      <c r="H136" s="234">
        <f t="shared" si="4"/>
        <v>100</v>
      </c>
      <c r="I136" s="235">
        <f t="shared" si="5"/>
        <v>139.85615633046095</v>
      </c>
    </row>
    <row r="137" spans="1:9" ht="13.8" x14ac:dyDescent="0.3">
      <c r="A137" s="188">
        <v>3111</v>
      </c>
      <c r="B137" s="151">
        <v>54</v>
      </c>
      <c r="C137" s="140" t="s">
        <v>180</v>
      </c>
      <c r="D137" s="189"/>
      <c r="E137" s="190">
        <v>564.07000000000005</v>
      </c>
      <c r="F137" s="104">
        <v>0</v>
      </c>
      <c r="G137" s="104">
        <v>0</v>
      </c>
      <c r="H137" s="234" t="e">
        <f t="shared" si="4"/>
        <v>#DIV/0!</v>
      </c>
      <c r="I137" s="235">
        <f t="shared" si="5"/>
        <v>0</v>
      </c>
    </row>
    <row r="138" spans="1:9" s="6" customFormat="1" ht="13.8" x14ac:dyDescent="0.3">
      <c r="A138" s="158">
        <v>312</v>
      </c>
      <c r="B138" s="208">
        <v>54</v>
      </c>
      <c r="C138" s="142" t="s">
        <v>181</v>
      </c>
      <c r="D138" s="159"/>
      <c r="E138" s="28">
        <v>278.72000000000003</v>
      </c>
      <c r="F138" s="19">
        <v>900</v>
      </c>
      <c r="G138" s="19">
        <v>900</v>
      </c>
      <c r="H138" s="234">
        <f t="shared" si="4"/>
        <v>100</v>
      </c>
      <c r="I138" s="235">
        <f t="shared" si="5"/>
        <v>322.90470723306538</v>
      </c>
    </row>
    <row r="139" spans="1:9" s="6" customFormat="1" ht="13.8" x14ac:dyDescent="0.3">
      <c r="A139" s="156">
        <v>3121</v>
      </c>
      <c r="B139" s="154">
        <v>54</v>
      </c>
      <c r="C139" s="140" t="s">
        <v>181</v>
      </c>
      <c r="D139" s="124"/>
      <c r="E139" s="86">
        <v>278.72000000000003</v>
      </c>
      <c r="F139" s="86">
        <v>900</v>
      </c>
      <c r="G139" s="86">
        <v>900</v>
      </c>
      <c r="H139" s="234">
        <f t="shared" si="4"/>
        <v>100</v>
      </c>
      <c r="I139" s="235">
        <f t="shared" si="5"/>
        <v>322.90470723306538</v>
      </c>
    </row>
    <row r="140" spans="1:9" s="6" customFormat="1" ht="13.8" x14ac:dyDescent="0.3">
      <c r="A140" s="191">
        <v>313</v>
      </c>
      <c r="B140" s="209">
        <v>54</v>
      </c>
      <c r="C140" s="133" t="s">
        <v>112</v>
      </c>
      <c r="D140" s="185"/>
      <c r="E140" s="19">
        <f>SUM(E141:E142)</f>
        <v>179.29</v>
      </c>
      <c r="F140" s="19">
        <v>0</v>
      </c>
      <c r="G140" s="19">
        <v>0</v>
      </c>
      <c r="H140" s="234" t="e">
        <f t="shared" si="4"/>
        <v>#DIV/0!</v>
      </c>
      <c r="I140" s="235">
        <f t="shared" si="5"/>
        <v>0</v>
      </c>
    </row>
    <row r="141" spans="1:9" s="6" customFormat="1" ht="13.8" x14ac:dyDescent="0.3">
      <c r="A141" s="183">
        <v>3132</v>
      </c>
      <c r="B141" s="184">
        <v>54</v>
      </c>
      <c r="C141" s="134" t="s">
        <v>113</v>
      </c>
      <c r="D141" s="185"/>
      <c r="E141" s="86">
        <v>86.22</v>
      </c>
      <c r="F141" s="86">
        <v>0</v>
      </c>
      <c r="G141" s="86">
        <v>0</v>
      </c>
      <c r="H141" s="234" t="e">
        <f t="shared" si="4"/>
        <v>#DIV/0!</v>
      </c>
      <c r="I141" s="235">
        <f t="shared" si="5"/>
        <v>0</v>
      </c>
    </row>
    <row r="142" spans="1:9" s="6" customFormat="1" ht="27" x14ac:dyDescent="0.3">
      <c r="A142" s="183">
        <v>3132</v>
      </c>
      <c r="B142" s="184">
        <v>54</v>
      </c>
      <c r="C142" s="134" t="s">
        <v>182</v>
      </c>
      <c r="D142" s="185"/>
      <c r="E142" s="86">
        <v>93.07</v>
      </c>
      <c r="F142" s="86">
        <v>0</v>
      </c>
      <c r="G142" s="86">
        <v>0</v>
      </c>
      <c r="H142" s="234" t="e">
        <f t="shared" si="4"/>
        <v>#DIV/0!</v>
      </c>
      <c r="I142" s="235">
        <f t="shared" si="5"/>
        <v>0</v>
      </c>
    </row>
    <row r="143" spans="1:9" s="6" customFormat="1" ht="27.6" x14ac:dyDescent="0.3">
      <c r="A143" s="202">
        <v>63911</v>
      </c>
      <c r="B143" s="203">
        <v>51</v>
      </c>
      <c r="C143" s="200" t="s">
        <v>215</v>
      </c>
      <c r="D143" s="186"/>
      <c r="E143" s="187"/>
      <c r="F143" s="187"/>
      <c r="G143" s="187"/>
      <c r="H143" s="115" t="e">
        <f t="shared" si="4"/>
        <v>#DIV/0!</v>
      </c>
      <c r="I143" s="116" t="e">
        <f t="shared" si="5"/>
        <v>#DIV/0!</v>
      </c>
    </row>
    <row r="144" spans="1:9" s="6" customFormat="1" ht="15.75" customHeight="1" x14ac:dyDescent="0.3">
      <c r="A144" s="166">
        <v>3</v>
      </c>
      <c r="B144" s="167">
        <v>51</v>
      </c>
      <c r="C144" s="43" t="s">
        <v>109</v>
      </c>
      <c r="D144" s="43"/>
      <c r="E144" s="44">
        <v>995.04</v>
      </c>
      <c r="F144" s="44">
        <v>948.4</v>
      </c>
      <c r="G144" s="44">
        <v>948.4</v>
      </c>
      <c r="H144" s="115">
        <f t="shared" si="4"/>
        <v>100</v>
      </c>
      <c r="I144" s="116">
        <f t="shared" si="5"/>
        <v>95.312751246181065</v>
      </c>
    </row>
    <row r="145" spans="1:9" s="6" customFormat="1" ht="13.8" x14ac:dyDescent="0.3">
      <c r="A145" s="191">
        <v>31</v>
      </c>
      <c r="B145" s="184">
        <v>51</v>
      </c>
      <c r="C145" s="133" t="s">
        <v>158</v>
      </c>
      <c r="D145" s="185"/>
      <c r="E145" s="19">
        <v>995.04</v>
      </c>
      <c r="F145" s="19">
        <v>948.4</v>
      </c>
      <c r="G145" s="19">
        <v>948.4</v>
      </c>
      <c r="H145" s="234">
        <f t="shared" si="4"/>
        <v>100</v>
      </c>
      <c r="I145" s="235">
        <f t="shared" si="5"/>
        <v>95.312751246181065</v>
      </c>
    </row>
    <row r="146" spans="1:9" s="6" customFormat="1" ht="13.8" x14ac:dyDescent="0.3">
      <c r="A146" s="191">
        <v>311</v>
      </c>
      <c r="B146" s="184">
        <v>51</v>
      </c>
      <c r="C146" s="133" t="s">
        <v>158</v>
      </c>
      <c r="D146" s="185"/>
      <c r="E146" s="19">
        <v>547.48</v>
      </c>
      <c r="F146" s="19">
        <v>541.87</v>
      </c>
      <c r="G146" s="19">
        <v>541.87</v>
      </c>
      <c r="H146" s="234">
        <f t="shared" si="4"/>
        <v>100</v>
      </c>
      <c r="I146" s="235">
        <f t="shared" si="5"/>
        <v>98.975305033973839</v>
      </c>
    </row>
    <row r="147" spans="1:9" s="6" customFormat="1" ht="13.8" x14ac:dyDescent="0.3">
      <c r="A147" s="183">
        <v>3111</v>
      </c>
      <c r="B147" s="184">
        <v>51</v>
      </c>
      <c r="C147" s="134" t="s">
        <v>110</v>
      </c>
      <c r="D147" s="185"/>
      <c r="E147" s="86">
        <v>547.48</v>
      </c>
      <c r="F147" s="86">
        <v>541.87</v>
      </c>
      <c r="G147" s="86">
        <v>541.87</v>
      </c>
      <c r="H147" s="234">
        <f t="shared" si="4"/>
        <v>100</v>
      </c>
      <c r="I147" s="235">
        <f t="shared" si="5"/>
        <v>98.975305033973839</v>
      </c>
    </row>
    <row r="148" spans="1:9" s="6" customFormat="1" ht="13.8" x14ac:dyDescent="0.3">
      <c r="A148" s="191">
        <v>313</v>
      </c>
      <c r="B148" s="184">
        <v>51</v>
      </c>
      <c r="C148" s="133" t="s">
        <v>112</v>
      </c>
      <c r="D148" s="185"/>
      <c r="E148" s="19">
        <v>447.56</v>
      </c>
      <c r="F148" s="19">
        <v>406.53</v>
      </c>
      <c r="G148" s="19">
        <v>406.53</v>
      </c>
      <c r="H148" s="234">
        <f t="shared" si="4"/>
        <v>100</v>
      </c>
      <c r="I148" s="235">
        <f t="shared" si="5"/>
        <v>90.832514076324955</v>
      </c>
    </row>
    <row r="149" spans="1:9" s="6" customFormat="1" ht="13.8" x14ac:dyDescent="0.3">
      <c r="A149" s="183">
        <v>3132</v>
      </c>
      <c r="B149" s="184">
        <v>51</v>
      </c>
      <c r="C149" s="134" t="s">
        <v>113</v>
      </c>
      <c r="D149" s="185"/>
      <c r="E149" s="86">
        <v>447.56</v>
      </c>
      <c r="F149" s="86">
        <v>406.53</v>
      </c>
      <c r="G149" s="86">
        <v>406.53</v>
      </c>
      <c r="H149" s="234">
        <f t="shared" si="4"/>
        <v>100</v>
      </c>
      <c r="I149" s="235">
        <f t="shared" si="5"/>
        <v>90.832514076324955</v>
      </c>
    </row>
    <row r="150" spans="1:9" s="96" customFormat="1" ht="30" customHeight="1" x14ac:dyDescent="0.3">
      <c r="A150" s="202">
        <v>67</v>
      </c>
      <c r="B150" s="203">
        <v>19</v>
      </c>
      <c r="C150" s="200" t="s">
        <v>215</v>
      </c>
      <c r="D150" s="186"/>
      <c r="E150" s="187"/>
      <c r="F150" s="187"/>
      <c r="G150" s="187"/>
      <c r="H150" s="115" t="e">
        <f t="shared" si="4"/>
        <v>#DIV/0!</v>
      </c>
      <c r="I150" s="116" t="e">
        <f t="shared" si="5"/>
        <v>#DIV/0!</v>
      </c>
    </row>
    <row r="151" spans="1:9" s="6" customFormat="1" ht="13.8" x14ac:dyDescent="0.3">
      <c r="A151" s="166">
        <v>3</v>
      </c>
      <c r="B151" s="167">
        <v>19</v>
      </c>
      <c r="C151" s="43" t="s">
        <v>109</v>
      </c>
      <c r="D151" s="43"/>
      <c r="E151" s="44">
        <v>1412.85</v>
      </c>
      <c r="F151" s="44"/>
      <c r="G151" s="44"/>
      <c r="H151" s="115" t="e">
        <f t="shared" si="4"/>
        <v>#DIV/0!</v>
      </c>
      <c r="I151" s="116">
        <f t="shared" si="5"/>
        <v>0</v>
      </c>
    </row>
    <row r="152" spans="1:9" s="6" customFormat="1" ht="13.8" x14ac:dyDescent="0.3">
      <c r="A152" s="146">
        <v>31</v>
      </c>
      <c r="B152" s="153">
        <v>19</v>
      </c>
      <c r="C152" s="49" t="s">
        <v>158</v>
      </c>
      <c r="D152" s="75"/>
      <c r="E152" s="50">
        <v>1412.85</v>
      </c>
      <c r="F152" s="50"/>
      <c r="G152" s="50"/>
      <c r="H152" s="234" t="e">
        <f t="shared" si="4"/>
        <v>#DIV/0!</v>
      </c>
      <c r="I152" s="235">
        <f t="shared" si="5"/>
        <v>0</v>
      </c>
    </row>
    <row r="153" spans="1:9" s="6" customFormat="1" ht="13.8" x14ac:dyDescent="0.3">
      <c r="A153" s="146">
        <v>311</v>
      </c>
      <c r="B153" s="153">
        <v>19</v>
      </c>
      <c r="C153" s="133" t="s">
        <v>158</v>
      </c>
      <c r="D153" s="16"/>
      <c r="E153" s="13">
        <v>1212.75</v>
      </c>
      <c r="F153" s="50"/>
      <c r="G153" s="50"/>
      <c r="H153" s="234" t="e">
        <f t="shared" si="4"/>
        <v>#DIV/0!</v>
      </c>
      <c r="I153" s="235">
        <f t="shared" si="5"/>
        <v>0</v>
      </c>
    </row>
    <row r="154" spans="1:9" s="6" customFormat="1" ht="13.8" x14ac:dyDescent="0.3">
      <c r="A154" s="148">
        <v>3111</v>
      </c>
      <c r="B154" s="154">
        <v>19</v>
      </c>
      <c r="C154" s="134" t="s">
        <v>110</v>
      </c>
      <c r="D154" s="16"/>
      <c r="E154" s="15">
        <v>0</v>
      </c>
      <c r="F154" s="15"/>
      <c r="G154" s="15"/>
      <c r="H154" s="234" t="e">
        <f t="shared" si="4"/>
        <v>#DIV/0!</v>
      </c>
      <c r="I154" s="235" t="e">
        <f t="shared" si="5"/>
        <v>#DIV/0!</v>
      </c>
    </row>
    <row r="155" spans="1:9" s="6" customFormat="1" ht="13.8" x14ac:dyDescent="0.3">
      <c r="A155" s="148">
        <v>3111</v>
      </c>
      <c r="B155" s="154">
        <v>19</v>
      </c>
      <c r="C155" s="134" t="s">
        <v>183</v>
      </c>
      <c r="D155" s="16"/>
      <c r="E155" s="15">
        <v>1212.75</v>
      </c>
      <c r="F155" s="15"/>
      <c r="G155" s="15"/>
      <c r="H155" s="234" t="e">
        <f t="shared" si="4"/>
        <v>#DIV/0!</v>
      </c>
      <c r="I155" s="235">
        <f t="shared" si="5"/>
        <v>0</v>
      </c>
    </row>
    <row r="156" spans="1:9" s="6" customFormat="1" ht="13.8" x14ac:dyDescent="0.3">
      <c r="A156" s="146">
        <v>312</v>
      </c>
      <c r="B156" s="153">
        <v>19</v>
      </c>
      <c r="C156" s="133" t="s">
        <v>111</v>
      </c>
      <c r="D156" s="16"/>
      <c r="E156" s="13">
        <v>0</v>
      </c>
      <c r="F156" s="13"/>
      <c r="G156" s="13"/>
      <c r="H156" s="234" t="e">
        <f t="shared" si="4"/>
        <v>#DIV/0!</v>
      </c>
      <c r="I156" s="235" t="e">
        <f t="shared" si="5"/>
        <v>#DIV/0!</v>
      </c>
    </row>
    <row r="157" spans="1:9" s="6" customFormat="1" ht="13.8" x14ac:dyDescent="0.3">
      <c r="A157" s="148">
        <v>3121</v>
      </c>
      <c r="B157" s="154">
        <v>19</v>
      </c>
      <c r="C157" s="134" t="s">
        <v>111</v>
      </c>
      <c r="D157" s="16"/>
      <c r="E157" s="15">
        <v>0</v>
      </c>
      <c r="F157" s="15"/>
      <c r="G157" s="15"/>
      <c r="H157" s="234" t="e">
        <f t="shared" si="4"/>
        <v>#DIV/0!</v>
      </c>
      <c r="I157" s="235" t="e">
        <f t="shared" si="5"/>
        <v>#DIV/0!</v>
      </c>
    </row>
    <row r="158" spans="1:9" s="6" customFormat="1" ht="13.8" x14ac:dyDescent="0.3">
      <c r="A158" s="146">
        <v>313</v>
      </c>
      <c r="B158" s="153">
        <v>19</v>
      </c>
      <c r="C158" s="133" t="s">
        <v>112</v>
      </c>
      <c r="D158" s="16"/>
      <c r="E158" s="13">
        <v>200.1</v>
      </c>
      <c r="F158" s="13"/>
      <c r="G158" s="13"/>
      <c r="H158" s="234" t="e">
        <f t="shared" si="4"/>
        <v>#DIV/0!</v>
      </c>
      <c r="I158" s="235">
        <f t="shared" si="5"/>
        <v>0</v>
      </c>
    </row>
    <row r="159" spans="1:9" s="6" customFormat="1" ht="13.8" x14ac:dyDescent="0.3">
      <c r="A159" s="148">
        <v>3132</v>
      </c>
      <c r="B159" s="154">
        <v>19</v>
      </c>
      <c r="C159" s="134" t="s">
        <v>113</v>
      </c>
      <c r="D159" s="16"/>
      <c r="E159" s="15">
        <v>0</v>
      </c>
      <c r="F159" s="15"/>
      <c r="G159" s="15"/>
      <c r="H159" s="234" t="e">
        <f t="shared" si="4"/>
        <v>#DIV/0!</v>
      </c>
      <c r="I159" s="235" t="e">
        <f t="shared" si="5"/>
        <v>#DIV/0!</v>
      </c>
    </row>
    <row r="160" spans="1:9" s="6" customFormat="1" ht="25.5" customHeight="1" x14ac:dyDescent="0.3">
      <c r="A160" s="148">
        <v>3132</v>
      </c>
      <c r="B160" s="154">
        <v>19</v>
      </c>
      <c r="C160" s="140" t="s">
        <v>182</v>
      </c>
      <c r="D160" s="16"/>
      <c r="E160" s="15">
        <v>200.1</v>
      </c>
      <c r="F160" s="15"/>
      <c r="G160" s="15"/>
      <c r="H160" s="234" t="e">
        <f t="shared" si="4"/>
        <v>#DIV/0!</v>
      </c>
      <c r="I160" s="235">
        <f t="shared" si="5"/>
        <v>0</v>
      </c>
    </row>
    <row r="161" spans="1:9" s="6" customFormat="1" ht="15" customHeight="1" x14ac:dyDescent="0.3">
      <c r="A161" s="146">
        <v>323</v>
      </c>
      <c r="B161" s="153">
        <v>19</v>
      </c>
      <c r="C161" s="27" t="s">
        <v>224</v>
      </c>
      <c r="D161" s="192"/>
      <c r="E161" s="193">
        <v>0</v>
      </c>
      <c r="F161" s="193"/>
      <c r="G161" s="193"/>
      <c r="H161" s="234" t="e">
        <f t="shared" si="4"/>
        <v>#DIV/0!</v>
      </c>
      <c r="I161" s="235" t="e">
        <f t="shared" si="5"/>
        <v>#DIV/0!</v>
      </c>
    </row>
    <row r="162" spans="1:9" s="6" customFormat="1" ht="13.5" customHeight="1" x14ac:dyDescent="0.3">
      <c r="A162" s="148">
        <v>3237</v>
      </c>
      <c r="B162" s="154">
        <v>19</v>
      </c>
      <c r="C162" s="141" t="s">
        <v>134</v>
      </c>
      <c r="D162" s="192"/>
      <c r="E162" s="130">
        <v>0</v>
      </c>
      <c r="F162" s="130"/>
      <c r="G162" s="130"/>
      <c r="H162" s="234" t="e">
        <f t="shared" si="4"/>
        <v>#DIV/0!</v>
      </c>
      <c r="I162" s="235" t="e">
        <f t="shared" si="5"/>
        <v>#DIV/0!</v>
      </c>
    </row>
    <row r="163" spans="1:9" s="6" customFormat="1" ht="29.25" customHeight="1" x14ac:dyDescent="0.3">
      <c r="A163" s="202">
        <v>67</v>
      </c>
      <c r="B163" s="203">
        <v>11</v>
      </c>
      <c r="C163" s="200" t="s">
        <v>243</v>
      </c>
      <c r="D163" s="186"/>
      <c r="E163" s="187"/>
      <c r="F163" s="187"/>
      <c r="G163" s="187"/>
      <c r="H163" s="115" t="e">
        <f t="shared" si="4"/>
        <v>#DIV/0!</v>
      </c>
      <c r="I163" s="116" t="e">
        <f t="shared" si="5"/>
        <v>#DIV/0!</v>
      </c>
    </row>
    <row r="164" spans="1:9" s="6" customFormat="1" ht="13.5" customHeight="1" x14ac:dyDescent="0.3">
      <c r="A164" s="166">
        <v>3</v>
      </c>
      <c r="B164" s="167">
        <v>11</v>
      </c>
      <c r="C164" s="43" t="s">
        <v>109</v>
      </c>
      <c r="D164" s="43"/>
      <c r="E164" s="44">
        <v>660.45</v>
      </c>
      <c r="F164" s="44">
        <v>2715.95</v>
      </c>
      <c r="G164" s="44">
        <v>2715.95</v>
      </c>
      <c r="H164" s="115">
        <f t="shared" si="4"/>
        <v>100</v>
      </c>
      <c r="I164" s="116">
        <f t="shared" si="5"/>
        <v>411.22719358013472</v>
      </c>
    </row>
    <row r="165" spans="1:9" s="6" customFormat="1" ht="13.5" customHeight="1" x14ac:dyDescent="0.3">
      <c r="A165" s="146">
        <v>31</v>
      </c>
      <c r="B165" s="153">
        <v>11</v>
      </c>
      <c r="C165" s="49" t="s">
        <v>158</v>
      </c>
      <c r="D165" s="75"/>
      <c r="E165" s="50">
        <v>660.45</v>
      </c>
      <c r="F165" s="50">
        <v>2231.25</v>
      </c>
      <c r="G165" s="50">
        <v>2231.25</v>
      </c>
      <c r="H165" s="234">
        <f t="shared" si="4"/>
        <v>100</v>
      </c>
      <c r="I165" s="235">
        <f t="shared" si="5"/>
        <v>337.83783783783781</v>
      </c>
    </row>
    <row r="166" spans="1:9" s="6" customFormat="1" ht="13.5" customHeight="1" x14ac:dyDescent="0.3">
      <c r="A166" s="146">
        <v>311</v>
      </c>
      <c r="B166" s="153">
        <v>11</v>
      </c>
      <c r="C166" s="133" t="s">
        <v>158</v>
      </c>
      <c r="D166" s="16"/>
      <c r="E166" s="13">
        <v>399.78</v>
      </c>
      <c r="F166" s="13">
        <v>1655.08</v>
      </c>
      <c r="G166" s="13">
        <v>1655.08</v>
      </c>
      <c r="H166" s="234">
        <f t="shared" si="4"/>
        <v>100</v>
      </c>
      <c r="I166" s="235">
        <f t="shared" si="5"/>
        <v>413.99769873430392</v>
      </c>
    </row>
    <row r="167" spans="1:9" s="6" customFormat="1" ht="13.5" customHeight="1" x14ac:dyDescent="0.3">
      <c r="A167" s="148">
        <v>3111</v>
      </c>
      <c r="B167" s="154">
        <v>11</v>
      </c>
      <c r="C167" s="134" t="s">
        <v>110</v>
      </c>
      <c r="D167" s="16"/>
      <c r="E167" s="15">
        <v>399.78</v>
      </c>
      <c r="F167" s="15">
        <v>1655.08</v>
      </c>
      <c r="G167" s="15">
        <v>1655.08</v>
      </c>
      <c r="H167" s="234">
        <f t="shared" si="4"/>
        <v>100</v>
      </c>
      <c r="I167" s="235">
        <f t="shared" si="5"/>
        <v>413.99769873430392</v>
      </c>
    </row>
    <row r="168" spans="1:9" s="6" customFormat="1" ht="13.5" customHeight="1" x14ac:dyDescent="0.3">
      <c r="A168" s="146">
        <v>312</v>
      </c>
      <c r="B168" s="153">
        <v>11</v>
      </c>
      <c r="C168" s="133" t="s">
        <v>111</v>
      </c>
      <c r="D168" s="16"/>
      <c r="E168" s="13">
        <v>199.08</v>
      </c>
      <c r="F168" s="13">
        <v>0</v>
      </c>
      <c r="G168" s="13">
        <v>0</v>
      </c>
      <c r="H168" s="234" t="e">
        <f t="shared" si="4"/>
        <v>#DIV/0!</v>
      </c>
      <c r="I168" s="235">
        <f t="shared" si="5"/>
        <v>0</v>
      </c>
    </row>
    <row r="169" spans="1:9" s="6" customFormat="1" ht="13.5" customHeight="1" x14ac:dyDescent="0.3">
      <c r="A169" s="148">
        <v>3121</v>
      </c>
      <c r="B169" s="154">
        <v>11</v>
      </c>
      <c r="C169" s="134" t="s">
        <v>111</v>
      </c>
      <c r="D169" s="16"/>
      <c r="E169" s="15">
        <v>199.08</v>
      </c>
      <c r="F169" s="15">
        <v>0</v>
      </c>
      <c r="G169" s="15">
        <v>0</v>
      </c>
      <c r="H169" s="234" t="e">
        <f t="shared" si="4"/>
        <v>#DIV/0!</v>
      </c>
      <c r="I169" s="235">
        <f t="shared" si="5"/>
        <v>0</v>
      </c>
    </row>
    <row r="170" spans="1:9" s="6" customFormat="1" ht="13.5" customHeight="1" x14ac:dyDescent="0.3">
      <c r="A170" s="146">
        <v>313</v>
      </c>
      <c r="B170" s="153">
        <v>11</v>
      </c>
      <c r="C170" s="133" t="s">
        <v>112</v>
      </c>
      <c r="D170" s="16"/>
      <c r="E170" s="13">
        <v>61.59</v>
      </c>
      <c r="F170" s="13">
        <v>576.16999999999996</v>
      </c>
      <c r="G170" s="13">
        <v>576.16999999999996</v>
      </c>
      <c r="H170" s="234">
        <f t="shared" si="4"/>
        <v>100</v>
      </c>
      <c r="I170" s="235">
        <f t="shared" si="5"/>
        <v>935.49277480110402</v>
      </c>
    </row>
    <row r="171" spans="1:9" s="6" customFormat="1" ht="13.5" customHeight="1" x14ac:dyDescent="0.3">
      <c r="A171" s="148">
        <v>3132</v>
      </c>
      <c r="B171" s="154">
        <v>11</v>
      </c>
      <c r="C171" s="134" t="s">
        <v>113</v>
      </c>
      <c r="D171" s="16"/>
      <c r="E171" s="15">
        <v>61.59</v>
      </c>
      <c r="F171" s="15">
        <v>576.16999999999996</v>
      </c>
      <c r="G171" s="15">
        <v>576.16999999999996</v>
      </c>
      <c r="H171" s="234">
        <f t="shared" si="4"/>
        <v>100</v>
      </c>
      <c r="I171" s="235">
        <f t="shared" si="5"/>
        <v>935.49277480110402</v>
      </c>
    </row>
    <row r="172" spans="1:9" s="6" customFormat="1" ht="13.5" customHeight="1" x14ac:dyDescent="0.3">
      <c r="A172" s="146">
        <v>321</v>
      </c>
      <c r="B172" s="153">
        <v>11</v>
      </c>
      <c r="C172" s="133" t="s">
        <v>166</v>
      </c>
      <c r="D172" s="192"/>
      <c r="E172" s="193">
        <v>0</v>
      </c>
      <c r="F172" s="193">
        <v>484.7</v>
      </c>
      <c r="G172" s="193">
        <v>484.7</v>
      </c>
      <c r="H172" s="234">
        <f t="shared" si="4"/>
        <v>100</v>
      </c>
      <c r="I172" s="235" t="e">
        <f t="shared" si="5"/>
        <v>#DIV/0!</v>
      </c>
    </row>
    <row r="173" spans="1:9" s="6" customFormat="1" ht="13.5" customHeight="1" x14ac:dyDescent="0.3">
      <c r="A173" s="148">
        <v>3212</v>
      </c>
      <c r="B173" s="154">
        <v>11</v>
      </c>
      <c r="C173" s="134" t="s">
        <v>166</v>
      </c>
      <c r="D173" s="192"/>
      <c r="E173" s="130">
        <v>0</v>
      </c>
      <c r="F173" s="130">
        <v>484.7</v>
      </c>
      <c r="G173" s="130">
        <v>484.7</v>
      </c>
      <c r="H173" s="234">
        <f t="shared" si="4"/>
        <v>100</v>
      </c>
      <c r="I173" s="235" t="e">
        <f t="shared" si="5"/>
        <v>#DIV/0!</v>
      </c>
    </row>
    <row r="174" spans="1:9" s="6" customFormat="1" ht="30.75" customHeight="1" x14ac:dyDescent="0.3">
      <c r="A174" s="197">
        <v>63931</v>
      </c>
      <c r="B174" s="199">
        <v>54</v>
      </c>
      <c r="C174" s="207" t="s">
        <v>223</v>
      </c>
      <c r="D174" s="76"/>
      <c r="E174" s="77"/>
      <c r="F174" s="77"/>
      <c r="G174" s="77"/>
      <c r="H174" s="115" t="e">
        <f t="shared" si="4"/>
        <v>#DIV/0!</v>
      </c>
      <c r="I174" s="116" t="e">
        <f t="shared" si="5"/>
        <v>#DIV/0!</v>
      </c>
    </row>
    <row r="175" spans="1:9" s="6" customFormat="1" ht="13.8" x14ac:dyDescent="0.3">
      <c r="A175" s="166">
        <v>3</v>
      </c>
      <c r="B175" s="167">
        <v>54</v>
      </c>
      <c r="C175" s="43" t="s">
        <v>109</v>
      </c>
      <c r="D175" s="43"/>
      <c r="E175" s="44">
        <v>2996.44</v>
      </c>
      <c r="F175" s="44"/>
      <c r="G175" s="44"/>
      <c r="H175" s="115" t="e">
        <f t="shared" si="4"/>
        <v>#DIV/0!</v>
      </c>
      <c r="I175" s="116">
        <f t="shared" si="5"/>
        <v>0</v>
      </c>
    </row>
    <row r="176" spans="1:9" s="6" customFormat="1" ht="13.8" x14ac:dyDescent="0.3">
      <c r="A176" s="146">
        <v>32</v>
      </c>
      <c r="B176" s="153">
        <v>54</v>
      </c>
      <c r="C176" s="133" t="s">
        <v>163</v>
      </c>
      <c r="D176" s="16"/>
      <c r="E176" s="13">
        <v>2996.44</v>
      </c>
      <c r="F176" s="13"/>
      <c r="G176" s="13"/>
      <c r="H176" s="234" t="e">
        <f t="shared" si="4"/>
        <v>#DIV/0!</v>
      </c>
      <c r="I176" s="235">
        <f t="shared" si="5"/>
        <v>0</v>
      </c>
    </row>
    <row r="177" spans="1:9" s="6" customFormat="1" ht="13.8" x14ac:dyDescent="0.3">
      <c r="A177" s="146">
        <v>322</v>
      </c>
      <c r="B177" s="153">
        <v>54</v>
      </c>
      <c r="C177" s="133" t="s">
        <v>147</v>
      </c>
      <c r="D177" s="16"/>
      <c r="E177" s="13">
        <v>2996.44</v>
      </c>
      <c r="F177" s="13"/>
      <c r="G177" s="13"/>
      <c r="H177" s="234" t="e">
        <f t="shared" si="4"/>
        <v>#DIV/0!</v>
      </c>
      <c r="I177" s="235">
        <f t="shared" si="5"/>
        <v>0</v>
      </c>
    </row>
    <row r="178" spans="1:9" s="6" customFormat="1" ht="13.8" x14ac:dyDescent="0.3">
      <c r="A178" s="148">
        <v>3222</v>
      </c>
      <c r="B178" s="154">
        <v>54</v>
      </c>
      <c r="C178" s="134" t="s">
        <v>179</v>
      </c>
      <c r="D178" s="16"/>
      <c r="E178" s="15">
        <v>2996.44</v>
      </c>
      <c r="F178" s="15"/>
      <c r="G178" s="15"/>
      <c r="H178" s="234" t="e">
        <f t="shared" si="4"/>
        <v>#DIV/0!</v>
      </c>
      <c r="I178" s="235">
        <f t="shared" si="5"/>
        <v>0</v>
      </c>
    </row>
    <row r="179" spans="1:9" s="6" customFormat="1" ht="30.75" customHeight="1" x14ac:dyDescent="0.3">
      <c r="A179" s="197">
        <v>67</v>
      </c>
      <c r="B179" s="199">
        <v>12</v>
      </c>
      <c r="C179" s="207" t="s">
        <v>237</v>
      </c>
      <c r="D179" s="76"/>
      <c r="E179" s="77"/>
      <c r="F179" s="77"/>
      <c r="G179" s="77"/>
      <c r="H179" s="115" t="e">
        <f t="shared" si="4"/>
        <v>#DIV/0!</v>
      </c>
      <c r="I179" s="116" t="e">
        <f t="shared" si="5"/>
        <v>#DIV/0!</v>
      </c>
    </row>
    <row r="180" spans="1:9" s="6" customFormat="1" ht="13.8" x14ac:dyDescent="0.3">
      <c r="A180" s="166">
        <v>3</v>
      </c>
      <c r="B180" s="167">
        <v>12</v>
      </c>
      <c r="C180" s="43" t="s">
        <v>109</v>
      </c>
      <c r="D180" s="43"/>
      <c r="E180" s="44"/>
      <c r="F180" s="44">
        <v>1194</v>
      </c>
      <c r="G180" s="44">
        <v>1194</v>
      </c>
      <c r="H180" s="115">
        <f t="shared" si="4"/>
        <v>100</v>
      </c>
      <c r="I180" s="116" t="e">
        <f t="shared" si="5"/>
        <v>#DIV/0!</v>
      </c>
    </row>
    <row r="181" spans="1:9" s="6" customFormat="1" ht="13.8" x14ac:dyDescent="0.3">
      <c r="A181" s="146">
        <v>32</v>
      </c>
      <c r="B181" s="153">
        <v>12</v>
      </c>
      <c r="C181" s="133" t="s">
        <v>163</v>
      </c>
      <c r="D181" s="16"/>
      <c r="E181" s="13"/>
      <c r="F181" s="15">
        <v>1194</v>
      </c>
      <c r="G181" s="15">
        <v>1194</v>
      </c>
      <c r="H181" s="234">
        <f t="shared" si="4"/>
        <v>100</v>
      </c>
      <c r="I181" s="235" t="e">
        <f t="shared" si="5"/>
        <v>#DIV/0!</v>
      </c>
    </row>
    <row r="182" spans="1:9" s="6" customFormat="1" ht="13.8" x14ac:dyDescent="0.3">
      <c r="A182" s="146">
        <v>322</v>
      </c>
      <c r="B182" s="153">
        <v>12</v>
      </c>
      <c r="C182" s="133" t="s">
        <v>147</v>
      </c>
      <c r="D182" s="16"/>
      <c r="E182" s="13"/>
      <c r="F182" s="15">
        <v>1194</v>
      </c>
      <c r="G182" s="15">
        <v>1194</v>
      </c>
      <c r="H182" s="234">
        <f t="shared" si="4"/>
        <v>100</v>
      </c>
      <c r="I182" s="235" t="e">
        <f t="shared" si="5"/>
        <v>#DIV/0!</v>
      </c>
    </row>
    <row r="183" spans="1:9" s="6" customFormat="1" ht="13.8" x14ac:dyDescent="0.3">
      <c r="A183" s="148">
        <v>3222</v>
      </c>
      <c r="B183" s="154">
        <v>12</v>
      </c>
      <c r="C183" s="134" t="s">
        <v>238</v>
      </c>
      <c r="D183" s="16"/>
      <c r="E183" s="15">
        <v>0</v>
      </c>
      <c r="F183" s="15">
        <v>1194</v>
      </c>
      <c r="G183" s="15">
        <v>1194</v>
      </c>
      <c r="H183" s="234">
        <f t="shared" si="4"/>
        <v>100</v>
      </c>
      <c r="I183" s="235" t="e">
        <f t="shared" si="5"/>
        <v>#DIV/0!</v>
      </c>
    </row>
    <row r="184" spans="1:9" ht="25.5" customHeight="1" x14ac:dyDescent="0.3">
      <c r="A184" s="194">
        <v>67</v>
      </c>
      <c r="B184" s="195">
        <v>11</v>
      </c>
      <c r="C184" s="200" t="s">
        <v>170</v>
      </c>
      <c r="D184" s="84"/>
      <c r="E184" s="45"/>
      <c r="F184" s="45"/>
      <c r="G184" s="45"/>
      <c r="H184" s="115" t="e">
        <f t="shared" si="4"/>
        <v>#DIV/0!</v>
      </c>
      <c r="I184" s="116" t="e">
        <f t="shared" si="5"/>
        <v>#DIV/0!</v>
      </c>
    </row>
    <row r="185" spans="1:9" ht="15" customHeight="1" x14ac:dyDescent="0.3">
      <c r="A185" s="165">
        <v>3</v>
      </c>
      <c r="B185" s="164">
        <v>11</v>
      </c>
      <c r="C185" s="43" t="s">
        <v>109</v>
      </c>
      <c r="D185" s="79"/>
      <c r="E185" s="45">
        <v>2057.19</v>
      </c>
      <c r="F185" s="45">
        <v>2322.02</v>
      </c>
      <c r="G185" s="45">
        <v>2322.02</v>
      </c>
      <c r="H185" s="115">
        <f t="shared" si="4"/>
        <v>100</v>
      </c>
      <c r="I185" s="116">
        <f t="shared" si="5"/>
        <v>112.87338554047024</v>
      </c>
    </row>
    <row r="186" spans="1:9" ht="15" customHeight="1" x14ac:dyDescent="0.3">
      <c r="A186" s="145">
        <v>32</v>
      </c>
      <c r="B186" s="150">
        <v>11</v>
      </c>
      <c r="C186" s="133" t="s">
        <v>120</v>
      </c>
      <c r="D186" s="79"/>
      <c r="E186" s="160">
        <v>2057.19</v>
      </c>
      <c r="F186" s="160">
        <v>2322.02</v>
      </c>
      <c r="G186" s="160">
        <v>2322.02</v>
      </c>
      <c r="H186" s="234">
        <f t="shared" si="4"/>
        <v>100</v>
      </c>
      <c r="I186" s="235">
        <f t="shared" si="5"/>
        <v>112.87338554047024</v>
      </c>
    </row>
    <row r="187" spans="1:9" ht="15" customHeight="1" x14ac:dyDescent="0.3">
      <c r="A187" s="145">
        <v>321</v>
      </c>
      <c r="B187" s="150">
        <v>11</v>
      </c>
      <c r="C187" s="133" t="s">
        <v>222</v>
      </c>
      <c r="D187" s="79"/>
      <c r="E187" s="160">
        <v>23.58</v>
      </c>
      <c r="F187" s="160">
        <v>68.87</v>
      </c>
      <c r="G187" s="160">
        <v>68.87</v>
      </c>
      <c r="H187" s="234">
        <f t="shared" si="4"/>
        <v>100</v>
      </c>
      <c r="I187" s="235">
        <f t="shared" si="5"/>
        <v>292.06955046649705</v>
      </c>
    </row>
    <row r="188" spans="1:9" ht="15" customHeight="1" x14ac:dyDescent="0.3">
      <c r="A188" s="147">
        <v>3211</v>
      </c>
      <c r="B188" s="150">
        <v>11</v>
      </c>
      <c r="C188" s="134" t="s">
        <v>116</v>
      </c>
      <c r="D188" s="79"/>
      <c r="E188" s="162">
        <v>23.58</v>
      </c>
      <c r="F188" s="162">
        <v>68.87</v>
      </c>
      <c r="G188" s="162">
        <v>68.87</v>
      </c>
      <c r="H188" s="234">
        <f t="shared" si="4"/>
        <v>100</v>
      </c>
      <c r="I188" s="235">
        <f t="shared" si="5"/>
        <v>292.06955046649705</v>
      </c>
    </row>
    <row r="189" spans="1:9" ht="13.5" customHeight="1" x14ac:dyDescent="0.3">
      <c r="A189" s="145">
        <v>322</v>
      </c>
      <c r="B189" s="150">
        <v>11</v>
      </c>
      <c r="C189" s="133" t="s">
        <v>147</v>
      </c>
      <c r="D189" s="79"/>
      <c r="E189" s="41">
        <v>772.75</v>
      </c>
      <c r="F189" s="41">
        <v>207.4</v>
      </c>
      <c r="G189" s="41">
        <v>207.4</v>
      </c>
      <c r="H189" s="234">
        <f t="shared" si="4"/>
        <v>100</v>
      </c>
      <c r="I189" s="235">
        <f t="shared" si="5"/>
        <v>26.839210611452607</v>
      </c>
    </row>
    <row r="190" spans="1:9" ht="13.5" customHeight="1" x14ac:dyDescent="0.3">
      <c r="A190" s="147">
        <v>3221</v>
      </c>
      <c r="B190" s="152">
        <v>11</v>
      </c>
      <c r="C190" s="181" t="s">
        <v>121</v>
      </c>
      <c r="D190" s="79"/>
      <c r="E190" s="80">
        <v>772.75</v>
      </c>
      <c r="F190" s="80">
        <v>207.4</v>
      </c>
      <c r="G190" s="80">
        <v>207.4</v>
      </c>
      <c r="H190" s="234">
        <f t="shared" si="4"/>
        <v>100</v>
      </c>
      <c r="I190" s="235">
        <f t="shared" si="5"/>
        <v>26.839210611452607</v>
      </c>
    </row>
    <row r="191" spans="1:9" ht="13.5" customHeight="1" x14ac:dyDescent="0.3">
      <c r="A191" s="145">
        <v>323</v>
      </c>
      <c r="B191" s="150">
        <v>11</v>
      </c>
      <c r="C191" s="182" t="s">
        <v>136</v>
      </c>
      <c r="D191" s="79"/>
      <c r="E191" s="41">
        <v>132.72</v>
      </c>
      <c r="F191" s="41">
        <v>1080.02</v>
      </c>
      <c r="G191" s="41">
        <v>1080.02</v>
      </c>
      <c r="H191" s="234">
        <f t="shared" si="4"/>
        <v>100</v>
      </c>
      <c r="I191" s="235">
        <f t="shared" si="5"/>
        <v>813.75828812537668</v>
      </c>
    </row>
    <row r="192" spans="1:9" ht="13.5" customHeight="1" x14ac:dyDescent="0.3">
      <c r="A192" s="147">
        <v>3237</v>
      </c>
      <c r="B192" s="150">
        <v>11</v>
      </c>
      <c r="C192" s="182" t="s">
        <v>134</v>
      </c>
      <c r="D192" s="79"/>
      <c r="E192" s="80">
        <v>0</v>
      </c>
      <c r="F192" s="80">
        <v>730.02</v>
      </c>
      <c r="G192" s="80">
        <v>730.02</v>
      </c>
      <c r="H192" s="234">
        <f t="shared" si="4"/>
        <v>100</v>
      </c>
      <c r="I192" s="235" t="e">
        <f t="shared" si="5"/>
        <v>#DIV/0!</v>
      </c>
    </row>
    <row r="193" spans="1:9" ht="13.5" customHeight="1" x14ac:dyDescent="0.3">
      <c r="A193" s="147">
        <v>3239</v>
      </c>
      <c r="B193" s="152">
        <v>11</v>
      </c>
      <c r="C193" s="181" t="s">
        <v>136</v>
      </c>
      <c r="D193" s="79"/>
      <c r="E193" s="80">
        <v>132.72</v>
      </c>
      <c r="F193" s="80">
        <v>350</v>
      </c>
      <c r="G193" s="80">
        <v>350</v>
      </c>
      <c r="H193" s="234">
        <f t="shared" si="4"/>
        <v>100</v>
      </c>
      <c r="I193" s="235">
        <f t="shared" si="5"/>
        <v>263.71308016877634</v>
      </c>
    </row>
    <row r="194" spans="1:9" ht="13.5" customHeight="1" x14ac:dyDescent="0.3">
      <c r="A194" s="145">
        <v>329</v>
      </c>
      <c r="B194" s="150">
        <v>11</v>
      </c>
      <c r="C194" s="182" t="s">
        <v>167</v>
      </c>
      <c r="D194" s="79"/>
      <c r="E194" s="41">
        <v>1128.1400000000001</v>
      </c>
      <c r="F194" s="41">
        <v>965.73</v>
      </c>
      <c r="G194" s="41">
        <v>965.73</v>
      </c>
      <c r="H194" s="234">
        <f t="shared" si="4"/>
        <v>100</v>
      </c>
      <c r="I194" s="235">
        <f t="shared" si="5"/>
        <v>85.603737124824931</v>
      </c>
    </row>
    <row r="195" spans="1:9" ht="13.5" customHeight="1" x14ac:dyDescent="0.3">
      <c r="A195" s="147">
        <v>3299</v>
      </c>
      <c r="B195" s="152">
        <v>11</v>
      </c>
      <c r="C195" s="181" t="s">
        <v>167</v>
      </c>
      <c r="D195" s="79"/>
      <c r="E195" s="80">
        <v>1128.1400000000001</v>
      </c>
      <c r="F195" s="80">
        <v>965.73</v>
      </c>
      <c r="G195" s="80">
        <v>965.73</v>
      </c>
      <c r="H195" s="234">
        <f t="shared" si="4"/>
        <v>100</v>
      </c>
      <c r="I195" s="235">
        <f t="shared" si="5"/>
        <v>85.603737124824931</v>
      </c>
    </row>
    <row r="196" spans="1:9" ht="22.5" customHeight="1" x14ac:dyDescent="0.3">
      <c r="A196" s="163"/>
      <c r="B196" s="195">
        <v>11</v>
      </c>
      <c r="C196" s="200" t="s">
        <v>170</v>
      </c>
      <c r="D196" s="84"/>
      <c r="E196" s="45"/>
      <c r="F196" s="45"/>
      <c r="G196" s="45"/>
      <c r="H196" s="115" t="e">
        <f t="shared" si="4"/>
        <v>#DIV/0!</v>
      </c>
      <c r="I196" s="116" t="e">
        <f t="shared" si="5"/>
        <v>#DIV/0!</v>
      </c>
    </row>
    <row r="197" spans="1:9" ht="31.5" customHeight="1" x14ac:dyDescent="0.3">
      <c r="A197" s="165">
        <v>4</v>
      </c>
      <c r="B197" s="164">
        <v>11</v>
      </c>
      <c r="C197" s="139" t="s">
        <v>153</v>
      </c>
      <c r="D197" s="79"/>
      <c r="E197" s="45">
        <v>12144</v>
      </c>
      <c r="F197" s="45">
        <v>24862.5</v>
      </c>
      <c r="G197" s="45">
        <v>24862.5</v>
      </c>
      <c r="H197" s="115">
        <f t="shared" si="4"/>
        <v>100</v>
      </c>
      <c r="I197" s="116">
        <f t="shared" si="5"/>
        <v>204.73073122529644</v>
      </c>
    </row>
    <row r="198" spans="1:9" ht="26.25" customHeight="1" x14ac:dyDescent="0.3">
      <c r="A198" s="145">
        <v>42</v>
      </c>
      <c r="B198" s="152">
        <v>11</v>
      </c>
      <c r="C198" s="182" t="s">
        <v>142</v>
      </c>
      <c r="D198" s="79"/>
      <c r="E198" s="41">
        <v>12144</v>
      </c>
      <c r="F198" s="41">
        <v>24862.5</v>
      </c>
      <c r="G198" s="41">
        <v>24862.5</v>
      </c>
      <c r="H198" s="234">
        <f t="shared" ref="H198:H231" si="6">G198/F198*100</f>
        <v>100</v>
      </c>
      <c r="I198" s="235">
        <f t="shared" ref="I198:I231" si="7">(G198/E198)*100</f>
        <v>204.73073122529644</v>
      </c>
    </row>
    <row r="199" spans="1:9" ht="13.5" customHeight="1" x14ac:dyDescent="0.3">
      <c r="A199" s="147">
        <v>4221</v>
      </c>
      <c r="B199" s="152">
        <v>11</v>
      </c>
      <c r="C199" s="181" t="s">
        <v>144</v>
      </c>
      <c r="D199" s="79"/>
      <c r="E199" s="80">
        <v>0</v>
      </c>
      <c r="F199" s="80">
        <v>0</v>
      </c>
      <c r="G199" s="80">
        <v>0</v>
      </c>
      <c r="H199" s="234" t="e">
        <f t="shared" si="6"/>
        <v>#DIV/0!</v>
      </c>
      <c r="I199" s="235" t="e">
        <f t="shared" si="7"/>
        <v>#DIV/0!</v>
      </c>
    </row>
    <row r="200" spans="1:9" ht="13.5" customHeight="1" x14ac:dyDescent="0.3">
      <c r="A200" s="147">
        <v>4264</v>
      </c>
      <c r="B200" s="152">
        <v>11</v>
      </c>
      <c r="C200" s="181" t="s">
        <v>177</v>
      </c>
      <c r="D200" s="79"/>
      <c r="E200" s="80">
        <v>12144</v>
      </c>
      <c r="F200" s="80">
        <v>24862.5</v>
      </c>
      <c r="G200" s="80">
        <v>24862.5</v>
      </c>
      <c r="H200" s="234">
        <f t="shared" si="6"/>
        <v>100</v>
      </c>
      <c r="I200" s="235">
        <f t="shared" si="7"/>
        <v>204.73073122529644</v>
      </c>
    </row>
    <row r="201" spans="1:9" ht="25.5" customHeight="1" x14ac:dyDescent="0.3">
      <c r="A201" s="165"/>
      <c r="B201" s="164">
        <v>42</v>
      </c>
      <c r="C201" s="157" t="s">
        <v>221</v>
      </c>
      <c r="D201" s="84"/>
      <c r="E201" s="45"/>
      <c r="F201" s="45"/>
      <c r="G201" s="45"/>
      <c r="H201" s="115" t="e">
        <f t="shared" si="6"/>
        <v>#DIV/0!</v>
      </c>
      <c r="I201" s="116" t="e">
        <f t="shared" si="7"/>
        <v>#DIV/0!</v>
      </c>
    </row>
    <row r="202" spans="1:9" ht="15" customHeight="1" x14ac:dyDescent="0.3">
      <c r="A202" s="165">
        <v>3</v>
      </c>
      <c r="B202" s="170"/>
      <c r="C202" s="43" t="s">
        <v>109</v>
      </c>
      <c r="D202" s="84"/>
      <c r="E202" s="45">
        <v>6060.44</v>
      </c>
      <c r="F202" s="45"/>
      <c r="G202" s="45"/>
      <c r="H202" s="115" t="e">
        <f t="shared" si="6"/>
        <v>#DIV/0!</v>
      </c>
      <c r="I202" s="116">
        <f t="shared" si="7"/>
        <v>0</v>
      </c>
    </row>
    <row r="203" spans="1:9" ht="15" customHeight="1" x14ac:dyDescent="0.3">
      <c r="A203" s="145">
        <v>32</v>
      </c>
      <c r="B203" s="152"/>
      <c r="C203" s="213" t="s">
        <v>120</v>
      </c>
      <c r="D203" s="161"/>
      <c r="E203" s="160">
        <v>6060.44</v>
      </c>
      <c r="F203" s="160"/>
      <c r="G203" s="160"/>
      <c r="H203" s="234" t="e">
        <f t="shared" si="6"/>
        <v>#DIV/0!</v>
      </c>
      <c r="I203" s="235">
        <f t="shared" si="7"/>
        <v>0</v>
      </c>
    </row>
    <row r="204" spans="1:9" ht="15" customHeight="1" x14ac:dyDescent="0.3">
      <c r="A204" s="145">
        <v>321</v>
      </c>
      <c r="B204" s="152"/>
      <c r="C204" s="133" t="s">
        <v>146</v>
      </c>
      <c r="D204" s="161"/>
      <c r="E204" s="160">
        <v>6060.44</v>
      </c>
      <c r="F204" s="160"/>
      <c r="G204" s="160"/>
      <c r="H204" s="234" t="e">
        <f t="shared" si="6"/>
        <v>#DIV/0!</v>
      </c>
      <c r="I204" s="235">
        <f t="shared" si="7"/>
        <v>0</v>
      </c>
    </row>
    <row r="205" spans="1:9" ht="13.5" customHeight="1" x14ac:dyDescent="0.3">
      <c r="A205" s="147">
        <v>3211</v>
      </c>
      <c r="B205" s="150"/>
      <c r="C205" s="181" t="s">
        <v>116</v>
      </c>
      <c r="D205" s="84"/>
      <c r="E205" s="162">
        <v>6060.44</v>
      </c>
      <c r="F205" s="160"/>
      <c r="G205" s="160"/>
      <c r="H205" s="234" t="e">
        <f t="shared" si="6"/>
        <v>#DIV/0!</v>
      </c>
      <c r="I205" s="235">
        <f t="shared" si="7"/>
        <v>0</v>
      </c>
    </row>
    <row r="206" spans="1:9" ht="29.25" customHeight="1" x14ac:dyDescent="0.3">
      <c r="A206" s="165"/>
      <c r="B206" s="195">
        <v>42</v>
      </c>
      <c r="C206" s="200" t="s">
        <v>235</v>
      </c>
      <c r="D206" s="84"/>
      <c r="E206" s="45"/>
      <c r="F206" s="45"/>
      <c r="G206" s="45"/>
      <c r="H206" s="115" t="e">
        <f t="shared" si="6"/>
        <v>#DIV/0!</v>
      </c>
      <c r="I206" s="116" t="e">
        <f t="shared" si="7"/>
        <v>#DIV/0!</v>
      </c>
    </row>
    <row r="207" spans="1:9" ht="14.25" customHeight="1" x14ac:dyDescent="0.3">
      <c r="A207" s="165">
        <v>3</v>
      </c>
      <c r="B207" s="164">
        <v>42</v>
      </c>
      <c r="C207" s="43" t="s">
        <v>109</v>
      </c>
      <c r="D207" s="84"/>
      <c r="E207" s="45">
        <v>0</v>
      </c>
      <c r="F207" s="45">
        <v>188.2</v>
      </c>
      <c r="G207" s="45">
        <v>188.2</v>
      </c>
      <c r="H207" s="115">
        <f t="shared" si="6"/>
        <v>100</v>
      </c>
      <c r="I207" s="116" t="e">
        <f t="shared" si="7"/>
        <v>#DIV/0!</v>
      </c>
    </row>
    <row r="208" spans="1:9" ht="14.25" customHeight="1" x14ac:dyDescent="0.3">
      <c r="A208" s="145">
        <v>32</v>
      </c>
      <c r="B208" s="150">
        <v>42</v>
      </c>
      <c r="C208" s="213" t="s">
        <v>120</v>
      </c>
      <c r="D208" s="161"/>
      <c r="E208" s="160">
        <v>0</v>
      </c>
      <c r="F208" s="160">
        <v>188.2</v>
      </c>
      <c r="G208" s="160">
        <v>188.2</v>
      </c>
      <c r="H208" s="234">
        <f t="shared" si="6"/>
        <v>100</v>
      </c>
      <c r="I208" s="235" t="e">
        <f t="shared" si="7"/>
        <v>#DIV/0!</v>
      </c>
    </row>
    <row r="209" spans="1:9" ht="14.25" customHeight="1" x14ac:dyDescent="0.3">
      <c r="A209" s="145">
        <v>321</v>
      </c>
      <c r="B209" s="150">
        <v>42</v>
      </c>
      <c r="C209" s="224" t="s">
        <v>146</v>
      </c>
      <c r="D209" s="161"/>
      <c r="E209" s="160"/>
      <c r="F209" s="162">
        <v>188.2</v>
      </c>
      <c r="G209" s="162">
        <v>188.2</v>
      </c>
      <c r="H209" s="234">
        <f t="shared" si="6"/>
        <v>100</v>
      </c>
      <c r="I209" s="235" t="e">
        <f t="shared" si="7"/>
        <v>#DIV/0!</v>
      </c>
    </row>
    <row r="210" spans="1:9" ht="14.25" customHeight="1" x14ac:dyDescent="0.3">
      <c r="A210" s="225">
        <v>3211</v>
      </c>
      <c r="B210" s="152">
        <v>42</v>
      </c>
      <c r="C210" s="226" t="s">
        <v>116</v>
      </c>
      <c r="D210" s="161"/>
      <c r="E210" s="160"/>
      <c r="F210" s="162">
        <v>188.2</v>
      </c>
      <c r="G210" s="162">
        <v>188.2</v>
      </c>
      <c r="H210" s="234">
        <f t="shared" si="6"/>
        <v>100</v>
      </c>
      <c r="I210" s="235" t="e">
        <f t="shared" si="7"/>
        <v>#DIV/0!</v>
      </c>
    </row>
    <row r="211" spans="1:9" ht="14.25" customHeight="1" x14ac:dyDescent="0.3">
      <c r="A211" s="145">
        <v>329</v>
      </c>
      <c r="B211" s="150">
        <v>42</v>
      </c>
      <c r="C211" s="182" t="s">
        <v>168</v>
      </c>
      <c r="D211" s="161"/>
      <c r="E211" s="160">
        <v>0</v>
      </c>
      <c r="F211" s="160"/>
      <c r="G211" s="160"/>
      <c r="H211" s="234" t="e">
        <f t="shared" si="6"/>
        <v>#DIV/0!</v>
      </c>
      <c r="I211" s="235" t="e">
        <f t="shared" si="7"/>
        <v>#DIV/0!</v>
      </c>
    </row>
    <row r="212" spans="1:9" ht="14.25" customHeight="1" x14ac:dyDescent="0.3">
      <c r="A212" s="147">
        <v>3299</v>
      </c>
      <c r="B212" s="152">
        <v>42</v>
      </c>
      <c r="C212" s="181" t="s">
        <v>168</v>
      </c>
      <c r="D212" s="84"/>
      <c r="E212" s="162">
        <v>0</v>
      </c>
      <c r="F212" s="162"/>
      <c r="G212" s="162"/>
      <c r="H212" s="234" t="e">
        <f t="shared" si="6"/>
        <v>#DIV/0!</v>
      </c>
      <c r="I212" s="235" t="e">
        <f t="shared" si="7"/>
        <v>#DIV/0!</v>
      </c>
    </row>
    <row r="213" spans="1:9" ht="29.25" customHeight="1" x14ac:dyDescent="0.3">
      <c r="A213" s="165">
        <v>63811</v>
      </c>
      <c r="B213" s="195">
        <v>54</v>
      </c>
      <c r="C213" s="200" t="s">
        <v>242</v>
      </c>
      <c r="D213" s="84"/>
      <c r="E213" s="45"/>
      <c r="F213" s="45"/>
      <c r="G213" s="45"/>
      <c r="H213" s="115" t="e">
        <f t="shared" si="6"/>
        <v>#DIV/0!</v>
      </c>
      <c r="I213" s="116" t="e">
        <f t="shared" si="7"/>
        <v>#DIV/0!</v>
      </c>
    </row>
    <row r="214" spans="1:9" ht="14.25" customHeight="1" x14ac:dyDescent="0.3">
      <c r="A214" s="165">
        <v>3</v>
      </c>
      <c r="B214" s="164">
        <v>54</v>
      </c>
      <c r="C214" s="43" t="s">
        <v>109</v>
      </c>
      <c r="D214" s="84"/>
      <c r="E214" s="45">
        <v>0</v>
      </c>
      <c r="F214" s="45">
        <v>280</v>
      </c>
      <c r="G214" s="45">
        <v>280</v>
      </c>
      <c r="H214" s="115">
        <f t="shared" si="6"/>
        <v>100</v>
      </c>
      <c r="I214" s="116" t="e">
        <f t="shared" si="7"/>
        <v>#DIV/0!</v>
      </c>
    </row>
    <row r="215" spans="1:9" ht="14.25" customHeight="1" x14ac:dyDescent="0.3">
      <c r="A215" s="145">
        <v>32</v>
      </c>
      <c r="B215" s="150">
        <v>54</v>
      </c>
      <c r="C215" s="213" t="s">
        <v>120</v>
      </c>
      <c r="D215" s="161"/>
      <c r="E215" s="160">
        <v>0</v>
      </c>
      <c r="F215" s="160">
        <v>280</v>
      </c>
      <c r="G215" s="160">
        <v>280</v>
      </c>
      <c r="H215" s="234">
        <f t="shared" si="6"/>
        <v>100</v>
      </c>
      <c r="I215" s="235" t="e">
        <f t="shared" si="7"/>
        <v>#DIV/0!</v>
      </c>
    </row>
    <row r="216" spans="1:9" ht="14.25" customHeight="1" x14ac:dyDescent="0.3">
      <c r="A216" s="145">
        <v>321</v>
      </c>
      <c r="B216" s="150">
        <v>54</v>
      </c>
      <c r="C216" s="224" t="s">
        <v>146</v>
      </c>
      <c r="D216" s="161"/>
      <c r="E216" s="160">
        <v>0</v>
      </c>
      <c r="F216" s="162">
        <v>280</v>
      </c>
      <c r="G216" s="162">
        <v>280</v>
      </c>
      <c r="H216" s="234">
        <f t="shared" si="6"/>
        <v>100</v>
      </c>
      <c r="I216" s="235" t="e">
        <f t="shared" si="7"/>
        <v>#DIV/0!</v>
      </c>
    </row>
    <row r="217" spans="1:9" ht="14.25" customHeight="1" x14ac:dyDescent="0.3">
      <c r="A217" s="225">
        <v>3211</v>
      </c>
      <c r="B217" s="152">
        <v>54</v>
      </c>
      <c r="C217" s="226" t="s">
        <v>116</v>
      </c>
      <c r="D217" s="161"/>
      <c r="E217" s="160">
        <v>0</v>
      </c>
      <c r="F217" s="162">
        <v>280</v>
      </c>
      <c r="G217" s="162">
        <v>280</v>
      </c>
      <c r="H217" s="234">
        <f t="shared" si="6"/>
        <v>100</v>
      </c>
      <c r="I217" s="235" t="e">
        <f t="shared" si="7"/>
        <v>#DIV/0!</v>
      </c>
    </row>
    <row r="218" spans="1:9" ht="30.75" customHeight="1" x14ac:dyDescent="0.3">
      <c r="A218" s="211"/>
      <c r="B218" s="195">
        <v>42</v>
      </c>
      <c r="C218" s="200" t="s">
        <v>171</v>
      </c>
      <c r="D218" s="84"/>
      <c r="E218" s="45"/>
      <c r="F218" s="45"/>
      <c r="G218" s="45"/>
      <c r="H218" s="115" t="e">
        <f t="shared" si="6"/>
        <v>#DIV/0!</v>
      </c>
      <c r="I218" s="116" t="e">
        <f t="shared" si="7"/>
        <v>#DIV/0!</v>
      </c>
    </row>
    <row r="219" spans="1:9" ht="13.5" customHeight="1" x14ac:dyDescent="0.3">
      <c r="A219" s="165">
        <v>3</v>
      </c>
      <c r="B219" s="164">
        <v>42</v>
      </c>
      <c r="C219" s="43" t="s">
        <v>109</v>
      </c>
      <c r="D219" s="84"/>
      <c r="E219" s="45">
        <v>1719.88</v>
      </c>
      <c r="F219" s="45">
        <v>3392.17</v>
      </c>
      <c r="G219" s="45">
        <v>3392.17</v>
      </c>
      <c r="H219" s="115">
        <f t="shared" si="6"/>
        <v>100</v>
      </c>
      <c r="I219" s="116">
        <f t="shared" si="7"/>
        <v>197.23294648463846</v>
      </c>
    </row>
    <row r="220" spans="1:9" ht="13.5" customHeight="1" x14ac:dyDescent="0.3">
      <c r="A220" s="145">
        <v>32</v>
      </c>
      <c r="B220" s="150">
        <v>42</v>
      </c>
      <c r="C220" s="213" t="s">
        <v>120</v>
      </c>
      <c r="D220" s="161"/>
      <c r="E220" s="162">
        <v>1719.88</v>
      </c>
      <c r="F220" s="160">
        <v>3392.17</v>
      </c>
      <c r="G220" s="160">
        <v>3392.17</v>
      </c>
      <c r="H220" s="234">
        <f t="shared" si="6"/>
        <v>100</v>
      </c>
      <c r="I220" s="235">
        <f t="shared" si="7"/>
        <v>197.23294648463846</v>
      </c>
    </row>
    <row r="221" spans="1:9" ht="13.5" customHeight="1" x14ac:dyDescent="0.3">
      <c r="A221" s="145">
        <v>322</v>
      </c>
      <c r="B221" s="150">
        <v>42</v>
      </c>
      <c r="C221" s="213" t="s">
        <v>120</v>
      </c>
      <c r="D221" s="161"/>
      <c r="E221" s="160">
        <v>501.87</v>
      </c>
      <c r="F221" s="160">
        <v>1206.99</v>
      </c>
      <c r="G221" s="160">
        <v>1206.99</v>
      </c>
      <c r="H221" s="234">
        <f t="shared" si="6"/>
        <v>100</v>
      </c>
      <c r="I221" s="235">
        <f t="shared" si="7"/>
        <v>240.49853547731485</v>
      </c>
    </row>
    <row r="222" spans="1:9" ht="13.5" customHeight="1" x14ac:dyDescent="0.3">
      <c r="A222" s="147">
        <v>3222</v>
      </c>
      <c r="B222" s="150">
        <v>42</v>
      </c>
      <c r="C222" s="222" t="s">
        <v>179</v>
      </c>
      <c r="D222" s="161"/>
      <c r="E222" s="162">
        <v>501.87</v>
      </c>
      <c r="F222" s="162">
        <v>1206.99</v>
      </c>
      <c r="G222" s="162">
        <v>1206.99</v>
      </c>
      <c r="H222" s="234">
        <f t="shared" si="6"/>
        <v>100</v>
      </c>
      <c r="I222" s="235">
        <f t="shared" si="7"/>
        <v>240.49853547731485</v>
      </c>
    </row>
    <row r="223" spans="1:9" s="180" customFormat="1" ht="13.5" customHeight="1" x14ac:dyDescent="0.3">
      <c r="A223" s="177">
        <v>323</v>
      </c>
      <c r="B223" s="178">
        <v>42</v>
      </c>
      <c r="C223" s="179" t="s">
        <v>148</v>
      </c>
      <c r="D223" s="161"/>
      <c r="E223" s="160">
        <v>244.21</v>
      </c>
      <c r="F223" s="160">
        <v>0</v>
      </c>
      <c r="G223" s="160">
        <v>0</v>
      </c>
      <c r="H223" s="234" t="e">
        <f t="shared" si="6"/>
        <v>#DIV/0!</v>
      </c>
      <c r="I223" s="235">
        <f t="shared" si="7"/>
        <v>0</v>
      </c>
    </row>
    <row r="224" spans="1:9" ht="13.5" customHeight="1" x14ac:dyDescent="0.3">
      <c r="A224" s="147">
        <v>3236</v>
      </c>
      <c r="B224" s="152">
        <v>42</v>
      </c>
      <c r="C224" s="214" t="s">
        <v>173</v>
      </c>
      <c r="D224" s="161"/>
      <c r="E224" s="162">
        <v>244.21</v>
      </c>
      <c r="F224" s="162">
        <v>0</v>
      </c>
      <c r="G224" s="162">
        <v>0</v>
      </c>
      <c r="H224" s="234" t="e">
        <f t="shared" si="6"/>
        <v>#DIV/0!</v>
      </c>
      <c r="I224" s="235">
        <f t="shared" si="7"/>
        <v>0</v>
      </c>
    </row>
    <row r="225" spans="1:9" ht="13.5" customHeight="1" x14ac:dyDescent="0.3">
      <c r="A225" s="145">
        <v>329</v>
      </c>
      <c r="B225" s="150">
        <v>42</v>
      </c>
      <c r="C225" s="182" t="s">
        <v>168</v>
      </c>
      <c r="D225" s="161"/>
      <c r="E225" s="160">
        <v>973.8</v>
      </c>
      <c r="F225" s="160">
        <v>2185.1799999999998</v>
      </c>
      <c r="G225" s="160">
        <v>2185.1799999999998</v>
      </c>
      <c r="H225" s="234">
        <f t="shared" si="6"/>
        <v>100</v>
      </c>
      <c r="I225" s="235">
        <f t="shared" si="7"/>
        <v>224.39720681864856</v>
      </c>
    </row>
    <row r="226" spans="1:9" ht="13.5" customHeight="1" x14ac:dyDescent="0.3">
      <c r="A226" s="147">
        <v>3299</v>
      </c>
      <c r="B226" s="152">
        <v>42</v>
      </c>
      <c r="C226" s="181" t="s">
        <v>168</v>
      </c>
      <c r="D226" s="84"/>
      <c r="E226" s="162">
        <v>973.8</v>
      </c>
      <c r="F226" s="162">
        <v>2185.1799999999998</v>
      </c>
      <c r="G226" s="162">
        <v>2185.1799999999998</v>
      </c>
      <c r="H226" s="234">
        <f t="shared" si="6"/>
        <v>100</v>
      </c>
      <c r="I226" s="235">
        <f t="shared" si="7"/>
        <v>224.39720681864856</v>
      </c>
    </row>
    <row r="227" spans="1:9" ht="26.25" customHeight="1" x14ac:dyDescent="0.3">
      <c r="A227" s="165">
        <v>4</v>
      </c>
      <c r="B227" s="164">
        <v>42</v>
      </c>
      <c r="C227" s="139" t="s">
        <v>88</v>
      </c>
      <c r="D227" s="84"/>
      <c r="E227" s="45">
        <v>955.14</v>
      </c>
      <c r="F227" s="45"/>
      <c r="G227" s="45"/>
      <c r="H227" s="115" t="e">
        <f t="shared" si="6"/>
        <v>#DIV/0!</v>
      </c>
      <c r="I227" s="116">
        <f t="shared" si="7"/>
        <v>0</v>
      </c>
    </row>
    <row r="228" spans="1:9" ht="27.75" customHeight="1" x14ac:dyDescent="0.3">
      <c r="A228" s="165">
        <v>42</v>
      </c>
      <c r="B228" s="164">
        <v>42</v>
      </c>
      <c r="C228" s="139" t="s">
        <v>89</v>
      </c>
      <c r="D228" s="84"/>
      <c r="E228" s="45">
        <v>955.14</v>
      </c>
      <c r="F228" s="45"/>
      <c r="G228" s="45"/>
      <c r="H228" s="115" t="e">
        <f t="shared" si="6"/>
        <v>#DIV/0!</v>
      </c>
      <c r="I228" s="116">
        <f t="shared" si="7"/>
        <v>0</v>
      </c>
    </row>
    <row r="229" spans="1:9" ht="14.25" customHeight="1" x14ac:dyDescent="0.3">
      <c r="A229" s="145">
        <v>422</v>
      </c>
      <c r="B229" s="150">
        <v>42</v>
      </c>
      <c r="C229" s="137" t="s">
        <v>172</v>
      </c>
      <c r="D229" s="79"/>
      <c r="E229" s="41">
        <v>955.14</v>
      </c>
      <c r="F229" s="41">
        <v>2873.5</v>
      </c>
      <c r="G229" s="41">
        <v>2873.5</v>
      </c>
      <c r="H229" s="234">
        <f t="shared" si="6"/>
        <v>100</v>
      </c>
      <c r="I229" s="235">
        <f t="shared" si="7"/>
        <v>300.84594928492157</v>
      </c>
    </row>
    <row r="230" spans="1:9" ht="13.5" customHeight="1" x14ac:dyDescent="0.3">
      <c r="A230" s="147">
        <v>4221</v>
      </c>
      <c r="B230" s="150">
        <v>42</v>
      </c>
      <c r="C230" s="138" t="s">
        <v>144</v>
      </c>
      <c r="D230" s="125"/>
      <c r="E230" s="80">
        <v>955.14</v>
      </c>
      <c r="F230" s="80">
        <v>2873.5</v>
      </c>
      <c r="G230" s="80">
        <v>2873.5</v>
      </c>
      <c r="H230" s="234">
        <f t="shared" si="6"/>
        <v>100</v>
      </c>
      <c r="I230" s="235">
        <f t="shared" si="7"/>
        <v>300.84594928492157</v>
      </c>
    </row>
    <row r="231" spans="1:9" s="6" customFormat="1" ht="19.5" customHeight="1" x14ac:dyDescent="0.3">
      <c r="A231" s="148"/>
      <c r="B231" s="154"/>
      <c r="C231" s="141"/>
      <c r="D231" s="85"/>
      <c r="E231" s="19">
        <v>544494.54</v>
      </c>
      <c r="F231" s="19">
        <v>748869.2</v>
      </c>
      <c r="G231" s="19">
        <v>660668.15</v>
      </c>
      <c r="H231" s="234">
        <f t="shared" si="6"/>
        <v>88.222102070695399</v>
      </c>
      <c r="I231" s="235">
        <f t="shared" si="7"/>
        <v>121.33604682243461</v>
      </c>
    </row>
    <row r="235" spans="1:9" ht="13.8" x14ac:dyDescent="0.3">
      <c r="C235" s="31" t="s">
        <v>83</v>
      </c>
      <c r="D235" s="31"/>
      <c r="E235" s="32"/>
      <c r="F235" s="35" t="s">
        <v>16</v>
      </c>
      <c r="G235" s="35"/>
      <c r="H235" s="127"/>
      <c r="I235" s="120"/>
    </row>
    <row r="236" spans="1:9" ht="13.8" x14ac:dyDescent="0.3">
      <c r="C236" s="249" t="s">
        <v>9</v>
      </c>
      <c r="D236" s="249"/>
      <c r="E236" s="33"/>
      <c r="F236" s="245" t="s">
        <v>214</v>
      </c>
      <c r="G236" s="245"/>
      <c r="H236" s="117"/>
    </row>
    <row r="237" spans="1:9" ht="13.8" x14ac:dyDescent="0.3">
      <c r="C237" s="216" t="s">
        <v>249</v>
      </c>
      <c r="D237" s="31"/>
      <c r="E237" s="33"/>
      <c r="F237" s="30"/>
      <c r="G237" s="30"/>
      <c r="H237" s="121"/>
    </row>
    <row r="238" spans="1:9" ht="13.8" x14ac:dyDescent="0.3">
      <c r="C238" s="216"/>
      <c r="D238" s="31"/>
      <c r="E238" s="33"/>
      <c r="F238" s="32" t="s">
        <v>8</v>
      </c>
      <c r="G238" s="32"/>
      <c r="H238" s="117"/>
    </row>
    <row r="239" spans="1:9" ht="14.4" x14ac:dyDescent="0.3">
      <c r="C239" s="34"/>
      <c r="D239" s="31"/>
      <c r="E239" s="33"/>
      <c r="F239" s="250" t="s">
        <v>250</v>
      </c>
      <c r="G239" s="251"/>
      <c r="H239" s="117"/>
    </row>
    <row r="240" spans="1:9" x14ac:dyDescent="0.25">
      <c r="C240" s="34"/>
      <c r="D240" s="31"/>
      <c r="E240" s="109"/>
      <c r="F240" s="5"/>
      <c r="G240" s="5"/>
      <c r="H240" s="119"/>
    </row>
  </sheetData>
  <mergeCells count="4">
    <mergeCell ref="F236:G236"/>
    <mergeCell ref="C1:I1"/>
    <mergeCell ref="C236:D236"/>
    <mergeCell ref="F239:G239"/>
  </mergeCells>
  <pageMargins left="0.25" right="0.25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 </vt:lpstr>
      <vt:lpstr>Prihodi i rashodi po ek.klas.</vt:lpstr>
      <vt:lpstr>Prihodi i rashodi-izvori</vt:lpstr>
      <vt:lpstr>Rashodi i izdaci-iz.fin,ek i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Ivan Hrabrov</cp:lastModifiedBy>
  <cp:lastPrinted>2024-03-25T08:56:47Z</cp:lastPrinted>
  <dcterms:created xsi:type="dcterms:W3CDTF">2022-02-23T11:39:51Z</dcterms:created>
  <dcterms:modified xsi:type="dcterms:W3CDTF">2024-03-29T11:47:01Z</dcterms:modified>
</cp:coreProperties>
</file>